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MOySP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72" authorId="0">
      <text>
        <r>
          <rPr>
            <sz val="8"/>
            <rFont val="Arial"/>
            <family val="2"/>
          </rPr>
          <t>Estaba $1.1 Mill</t>
        </r>
      </text>
    </comment>
  </commentList>
</comments>
</file>

<file path=xl/sharedStrings.xml><?xml version="1.0" encoding="utf-8"?>
<sst xmlns="http://schemas.openxmlformats.org/spreadsheetml/2006/main" count="464" uniqueCount="146">
  <si>
    <t>Fuente de</t>
  </si>
  <si>
    <t>Código</t>
  </si>
  <si>
    <t>Denominación sintética de las</t>
  </si>
  <si>
    <t>Ubicac.</t>
  </si>
  <si>
    <t>Estimación</t>
  </si>
  <si>
    <t>Financiam.</t>
  </si>
  <si>
    <t>Obra</t>
  </si>
  <si>
    <t>Prioridad</t>
  </si>
  <si>
    <t>Obras</t>
  </si>
  <si>
    <t>Geogr.</t>
  </si>
  <si>
    <t>Costo Total</t>
  </si>
  <si>
    <t>Para 2013</t>
  </si>
  <si>
    <t>(4)</t>
  </si>
  <si>
    <t>(5)</t>
  </si>
  <si>
    <t>(3)</t>
  </si>
  <si>
    <t>UGC</t>
  </si>
  <si>
    <t>UGG</t>
  </si>
  <si>
    <t>(6)</t>
  </si>
  <si>
    <t>Tes. Pcial.</t>
  </si>
  <si>
    <t>Ushuaia</t>
  </si>
  <si>
    <t>Ampliación Unidad Carcelaria Nº 1 – Casa Pre-Egreso Ruta Nº 3 – Rio Grande</t>
  </si>
  <si>
    <t>Rio Grande</t>
  </si>
  <si>
    <t>Ampliación Oficinas DGOP – Ushuaia</t>
  </si>
  <si>
    <t>Redet. Precios Obras en Ejecución de Seguridad R.GDE – TOLHUIN – USHUAIA</t>
  </si>
  <si>
    <t>TDF</t>
  </si>
  <si>
    <t>REFACCION Y PINTURA EDIF. UEP - RIO GRANDE</t>
  </si>
  <si>
    <t>REFACCIONES EDIFIC.  AEROSILLA ¨GLACIAR EL MARTIAL¨ - USHUAIA.</t>
  </si>
  <si>
    <t>AMPLIACION EDIFICIO ¨SAN SEBASTIÁN¨  S/RUTA N°3.</t>
  </si>
  <si>
    <t>MANTENIMIENTO Y REFORMAS PILETONES ESTACION DE PISCICULTURA - USHUAIA.</t>
  </si>
  <si>
    <t>REACONDICIONAMIENTO Y PINTURA EXT.  EDIF. CASA DE GOBIERNO - USHUAIA.</t>
  </si>
  <si>
    <t>COMISARIA Bº SAN VICENTE DE PAUL - USHUAIA.</t>
  </si>
  <si>
    <t>AMPLIACIÓN ALCAIDIA - RIO GRANDE.</t>
  </si>
  <si>
    <t>CONSTRUCCIÓN RED PEATONALES B° KAUPEN - USHUAIA (Contraprestación prov. Promeba)</t>
  </si>
  <si>
    <t>CONSTRUCCIÓN RED PEATONALES B° CABO  PEÑAS - R. GRANDE (Contraprestación prov. Promeba)</t>
  </si>
  <si>
    <t>MANTENIMIENTO Y PINTURA EXTERIOR EDIF. DE OBRAS PÚBLICAS - RIO GRANDE</t>
  </si>
  <si>
    <t>RECUPERACION NATATORIO PROVINCIAL - EX - CAMPAMENTO YPF - RIO GRANDE - 1° ETAPA</t>
  </si>
  <si>
    <t>SEDE SOCIAL  B° FELIPE VARELA - USHUAIA.</t>
  </si>
  <si>
    <t>SEDE SOCIAL  MARGEN SUR- RIO GRANDE</t>
  </si>
  <si>
    <t>OBRA PROMEBAPRO B° LA BOLSITA. USHUAIA.</t>
  </si>
  <si>
    <t>PUESTOS DE GUARDIA EN LA CIUDAD DE USHUAIA.</t>
  </si>
  <si>
    <t>AMPLIACIÓN  EDIF. REGISTRO CIVIL - USHUAIA.</t>
  </si>
  <si>
    <t>EDIF. DE HIDROCARBUROS - RIO GRANDE.</t>
  </si>
  <si>
    <t>MANTENIMIENTO Y REFORMAS EN ALCAIDIA - 2da.ETAPA - USHUAIA.</t>
  </si>
  <si>
    <t>REDETERMINACIONES OBRAS UEP- MIO y SP - USH. RIO GRANDE Y TOLHUIN.</t>
  </si>
  <si>
    <t xml:space="preserve">AMPLIACION ESTUDIO MAYOR DE CANAL 13 - RIO GRANDE- </t>
  </si>
  <si>
    <t>EDIFICIO UNIDAD EJECUTORA PROV. MARGEN SUR – RIO GRANDE</t>
  </si>
  <si>
    <t>RECLAMO REFACCIONES EDIF. Calle Aeroposta n°1233 - RIO GRANDE.</t>
  </si>
  <si>
    <t xml:space="preserve"> Dto. 206/09</t>
  </si>
  <si>
    <t>MEJORA DE INFRAESTRUCTURA EDUCATIVA y SANITARIA PROVINCIAL</t>
  </si>
  <si>
    <t>Tolhuin</t>
  </si>
  <si>
    <t>AMPLIACIÓN ESC. ESPECIAL N° 2 - TALLERES PROTEGIDOS - RIO GRANDE</t>
  </si>
  <si>
    <t>AMPLIACIÓN COLEGIO PROV. E. SABATO- 3ra ETAPA GIMNASIO - USHUAIA.</t>
  </si>
  <si>
    <t>MEJORA INFRAESTRUCTURA CONVENIO ORG. SOCIALES- AUTOCONSTRUC. 20 VIVIENDAS</t>
  </si>
  <si>
    <t>MEJORA INFRAESTRUCTURA CONVENIO ESTADO MOI – APHAP – USHUAIA</t>
  </si>
  <si>
    <t>REDET. DE PRECIOS OBRAS EN EJECUCION  EN  R.GDE. TOLHUIN Y USHUAIA</t>
  </si>
  <si>
    <t>INFRAESTRUCTURA SANITARIA PLANTA DE EFLUENTES LAGO ESCONDIDO.</t>
  </si>
  <si>
    <t>AMPLIACION  GIMNASIO COLEGIO HASPEN- RIO GRANDE.</t>
  </si>
  <si>
    <t>AMPLIACIÓN 2(dos) AULAS JARDIN N°5 - TOL OLEJCE - RIO GRANDE.</t>
  </si>
  <si>
    <t>AMPLIACION CAPS Nº 3 DR. GOITISOLO  MARGEN SUR – RIO GRANDE</t>
  </si>
  <si>
    <t>AMPLIACIÓN CENTRO DE SALUD TOLHUIN - 1ra y 2da. ETAPA.</t>
  </si>
  <si>
    <t>CAPS  N° 3 - B° LOS CALAFATES - USHUAIA</t>
  </si>
  <si>
    <t>AMPLIACION JARDIN N°|17 OLAS DE FANTASIAS – RIO GRANDE</t>
  </si>
  <si>
    <t>REMODELACION Y REFORMAS ESCUELA DE POLICIA ANEXO II – RIO GRANDE</t>
  </si>
  <si>
    <t>OBRA PROMEBAPRO MEJORAMIENTO BARRIO FELIPE VARELA – USHUAIA</t>
  </si>
  <si>
    <t>MEJORAMIENTO INFRAES. SANIT. CENTRO P/LA 3ra.EDAD -ANTU RUKA-  USHUAIA.</t>
  </si>
  <si>
    <t>AMPLIACIÓN 2(dos) AULAS JARDIN N°11 -  CHEPA´CHEN - RIO GRANDE.</t>
  </si>
  <si>
    <t>READECUACION HOSPITAL USHUAIA  H.R.U</t>
  </si>
  <si>
    <t>ESCUELA EXPERIMENTAL LOS CALAFATES - USHUAIA.</t>
  </si>
  <si>
    <t>OBRAS COMPLEMENTARIAS ESCUELA PRIMARIA . B° KAUPEN - USHUAIA.</t>
  </si>
  <si>
    <t>GIMNASIO PROV.  CHACRA XIII  - RIO GRANDE.</t>
  </si>
  <si>
    <t>RIo Grande</t>
  </si>
  <si>
    <t>INFRAESTRUCTURA PUERTO ALMANZA - 1ra.ETAPA.</t>
  </si>
  <si>
    <t>ANEXO HOSPITAL REGIONAL USHUAIA ADMINISTRACION Y CONSULTORIOS</t>
  </si>
  <si>
    <t>EDIFIC. M.I.O.YS.P Y SECRET.DE DESARROLLO SUSTENTABLE Y AMBIENTE 1ra.ETAPA - USH.</t>
  </si>
  <si>
    <t>GIMNASIO USHUAIA</t>
  </si>
  <si>
    <t>READECUACION- HOSPITAL REGIONAL RIO GRANDE- 3RA ETAPA.</t>
  </si>
  <si>
    <t>AMPLIACION Y OPTIMIZACION PLANTA N° 3 USHUAIA</t>
  </si>
  <si>
    <t>AMPLIACION CISTERNA LE MARTIAL</t>
  </si>
  <si>
    <t>PLAN DIRECTOR USHUAIA</t>
  </si>
  <si>
    <t>OBRAS DE SANEAMIENTO USHUAIA</t>
  </si>
  <si>
    <t>Transf. Interna</t>
  </si>
  <si>
    <t>MEJORAMIENTO B° 11 DE NOVIEMBRE - USHUAIA</t>
  </si>
  <si>
    <t>PROMEBA  III - MEJORAMIENTO DE ASENTAMIENTO MARGEN SUR -INFRA. PUB. 1° ETAPA R.G.</t>
  </si>
  <si>
    <t>COMISARIA TOLHUIN</t>
  </si>
  <si>
    <t>NUEVO HOSPITAL DE RIO GRANDE</t>
  </si>
  <si>
    <t>2° REDETERMINACION DE PRECIOS NUEVO HOSPITAL DE RIO GRANDE</t>
  </si>
  <si>
    <t>1° Y 2° REDETERMINACION DE PRECIOS AREA SALUD MENTAL Y PACIENTES CRONICOS HRRG</t>
  </si>
  <si>
    <t>AMPLIACION CONSULTORIOS EXTERNOS HRU</t>
  </si>
  <si>
    <t>COMISARIA B° VALLE DE ANDORRA. - USHUAIA.</t>
  </si>
  <si>
    <t>COMISARIA MARGEN SUR - RIO GRANDE.</t>
  </si>
  <si>
    <t>COMISARIA RIO PIPO -USHUAIA.</t>
  </si>
  <si>
    <t>PUESTA EN VALOR EX -CASA DE GOB.  MUSEO DEL FIN DEL MUNDO - USHUAIA.</t>
  </si>
  <si>
    <t>CAPS B° VALLE DE ANDORRA -  USHUAIA.</t>
  </si>
  <si>
    <t>CENTRO DE ALTO RENDIMIENTO DEPORTIVO USHUAIA</t>
  </si>
  <si>
    <t>CENTRO DEPORTIVO RIO GRANDE</t>
  </si>
  <si>
    <t>DEMOLICION Y CONSTRUCCION CASA 5 SALUD</t>
  </si>
  <si>
    <t xml:space="preserve">CUARTEL DE BOMBEROS AIUMA - 1° ETAPA </t>
  </si>
  <si>
    <t>CAMINOS AUXILIARES AIUMA</t>
  </si>
  <si>
    <t>F.F.F.I.R.</t>
  </si>
  <si>
    <t>OBRAS CON PROYECTOS EN ELABORACIÓN</t>
  </si>
  <si>
    <t>PAVIMENTO ASFÁLTICO Bº MIRADOR - USH</t>
  </si>
  <si>
    <t>EQUIPOS MODULARES PLANTA POTABILIZADORA - RG</t>
  </si>
  <si>
    <t>Para 2014</t>
  </si>
  <si>
    <t>Para 2015</t>
  </si>
  <si>
    <t>GIMNASIO ESCUELA 31</t>
  </si>
  <si>
    <t>TERMINACION CENTRO DE SALUD Nro 2</t>
  </si>
  <si>
    <t>ESCUELA EXPERIMENTAL LAS GAVIOTAS  - USHUAIA.</t>
  </si>
  <si>
    <t>LEY 440</t>
  </si>
  <si>
    <t>RED ELECTRICA JARDIN DE INFANTES N° 22 TOLHUIN</t>
  </si>
  <si>
    <t>ALIMENTACION ELECTRICA JARDIN DE INFANTES B° LOS ALAKALUFES</t>
  </si>
  <si>
    <t>REEMPLAZO CARPINTERIAS ESCUELA MOREAU DE JUSTO</t>
  </si>
  <si>
    <t>REEMPLAZO CARPINTERIAS ESCUELA N° 2 y 27</t>
  </si>
  <si>
    <t>REEMPLAZO CARPINTERIAS ESCUELA N° 14</t>
  </si>
  <si>
    <t>AMPLIACIÓN Y REFORMAS 1ra. ETAPA ALCAIDIA DE RIO GRANDE.</t>
  </si>
  <si>
    <t>3° REDETERMINACION DE PRECIOS NUEVO HOSPITAL DE RIO GRANDE</t>
  </si>
  <si>
    <t>CIELO RAZO CANAL 11 - USHUAIA</t>
  </si>
  <si>
    <t>MANTENIMIENTO Y REFACCIONES ÁREAS SALUD - USHUAIA</t>
  </si>
  <si>
    <t>MANTENIMIENTO Y REFACCIONES ÁREAS SALUD - RIO GRANDE</t>
  </si>
  <si>
    <t>CENTRO DE SALUD CHACRA IV RIO GRANDE</t>
  </si>
  <si>
    <t>AMPLIACIÓN AREA SALUD MENTAL Y PACIENTES CRÓNICOS HRRG</t>
  </si>
  <si>
    <t>Río Grande</t>
  </si>
  <si>
    <t>F.F.S.S.</t>
  </si>
  <si>
    <t>Fondo de Financiamiento Servicios Sociales</t>
  </si>
  <si>
    <t>Fondo Fiduciario Federal de Infraestructura Regional</t>
  </si>
  <si>
    <t>Provincia</t>
  </si>
  <si>
    <t>Transferencias Internas</t>
  </si>
  <si>
    <t>Fondo Federal Solidario</t>
  </si>
  <si>
    <t>Tesoro Provincial</t>
  </si>
  <si>
    <t>COMPLETAMIENTO VIVIENDAS MACIZO 118 Y 119 Bº KAUPEN USHUAIA</t>
  </si>
  <si>
    <t>POLO DEPORTIVO ANDORRA NATATORIO</t>
  </si>
  <si>
    <t>Refacciones y pintura Esc. Nº 1 - Ushuaia</t>
  </si>
  <si>
    <t>Ampliación red de distribución de gas calle chepach -Tolhuin</t>
  </si>
  <si>
    <t>AMPLIACIÓN CENTRO DE SALUD Nº 6 USHUAIA</t>
  </si>
  <si>
    <t>OBRAS COMPLEMENTARIA ESCUELA SECUND. RIO PIPO</t>
  </si>
  <si>
    <t>REFACCIONES VARIAS EN LA OFICINA DE LA SEC. DE INFORMÁTICA</t>
  </si>
  <si>
    <t xml:space="preserve">CENTRO DE SALUD RÍO PIPO </t>
  </si>
  <si>
    <t>RESERVA CONCURSOS  DE PROYECTOS LEY Nº 769 - PROVINCIAL</t>
  </si>
  <si>
    <t>Fdo. Solv. Soc.</t>
  </si>
  <si>
    <t>AMPLIACIÓN JARDÍN Nº 5</t>
  </si>
  <si>
    <t>AMPLIACIÓN JARDÍN Nº 11</t>
  </si>
  <si>
    <t xml:space="preserve">SISTEMA DE GAS EDIF. EDUCACIONALES RÍO GRANDE </t>
  </si>
  <si>
    <t>SISTEMA DE GAS EDIF. EDUCACIONALES USHUAIA</t>
  </si>
  <si>
    <t xml:space="preserve">NORMALIZACIÓN E INSTALACIÓN ELÉCTRICA COLEGIO JOSE MARTI </t>
  </si>
  <si>
    <t>LEY PROVINCIAL Nº 440</t>
  </si>
  <si>
    <t>Fondo de Solvencia Social</t>
  </si>
  <si>
    <t xml:space="preserve">2769-Refaccion Unidad de Detencion Nº 1 - Penitenciaria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</si>
</sst>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#,##0.00;[Red]\([$$-2C0A]#,##0.00\)"/>
    <numFmt numFmtId="173" formatCode="dd/mm/yy"/>
    <numFmt numFmtId="174" formatCode="#,##0.00\ _€"/>
    <numFmt numFmtId="175" formatCode="#,##0.0"/>
    <numFmt numFmtId="176" formatCode="#,##0.000"/>
    <numFmt numFmtId="177" formatCode="#,##0.0000"/>
    <numFmt numFmtId="178" formatCode="&quot;$&quot;\ #,##0.00"/>
    <numFmt numFmtId="179" formatCode="&quot;$&quot;\ #,##0"/>
    <numFmt numFmtId="180" formatCode="[$$-2C0A]\ 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$-2C0A]#,##0.000;[Red]\([$$-2C0A]#,##0.000\)"/>
    <numFmt numFmtId="186" formatCode="_(&quot;$&quot;* #,##0.00_);_(&quot;$&quot;* \(#,##0.00\);_(&quot;$&quot;* &quot;-&quot;??_);_(@_)"/>
  </numFmts>
  <fonts count="43">
    <font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Times New Roman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3" fillId="35" borderId="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top"/>
    </xf>
    <xf numFmtId="1" fontId="2" fillId="33" borderId="15" xfId="0" applyNumberFormat="1" applyFont="1" applyFill="1" applyBorder="1" applyAlignment="1">
      <alignment horizontal="center" vertical="top"/>
    </xf>
    <xf numFmtId="4" fontId="2" fillId="33" borderId="15" xfId="0" applyNumberFormat="1" applyFont="1" applyFill="1" applyBorder="1" applyAlignment="1">
      <alignment horizontal="center" vertical="top"/>
    </xf>
    <xf numFmtId="4" fontId="2" fillId="33" borderId="16" xfId="0" applyNumberFormat="1" applyFont="1" applyFill="1" applyBorder="1" applyAlignment="1">
      <alignment horizontal="center" vertical="top"/>
    </xf>
    <xf numFmtId="0" fontId="2" fillId="33" borderId="20" xfId="51" applyFont="1" applyFill="1" applyBorder="1" applyAlignment="1">
      <alignment horizontal="center"/>
      <protection/>
    </xf>
    <xf numFmtId="0" fontId="2" fillId="36" borderId="18" xfId="0" applyFont="1" applyFill="1" applyBorder="1" applyAlignment="1">
      <alignment horizontal="center"/>
    </xf>
    <xf numFmtId="0" fontId="2" fillId="33" borderId="18" xfId="51" applyFont="1" applyFill="1" applyBorder="1" applyAlignment="1">
      <alignment horizontal="center"/>
      <protection/>
    </xf>
    <xf numFmtId="0" fontId="2" fillId="36" borderId="18" xfId="0" applyFont="1" applyFill="1" applyBorder="1" applyAlignment="1">
      <alignment/>
    </xf>
    <xf numFmtId="0" fontId="2" fillId="33" borderId="18" xfId="51" applyFont="1" applyFill="1" applyBorder="1" applyAlignment="1">
      <alignment horizontal="left"/>
      <protection/>
    </xf>
    <xf numFmtId="4" fontId="2" fillId="33" borderId="18" xfId="51" applyNumberFormat="1" applyFont="1" applyFill="1" applyBorder="1" applyAlignment="1">
      <alignment horizontal="right"/>
      <protection/>
    </xf>
    <xf numFmtId="4" fontId="2" fillId="37" borderId="18" xfId="51" applyNumberFormat="1" applyFont="1" applyFill="1" applyBorder="1" applyAlignment="1">
      <alignment horizontal="right"/>
      <protection/>
    </xf>
    <xf numFmtId="4" fontId="2" fillId="33" borderId="21" xfId="51" applyNumberFormat="1" applyFont="1" applyFill="1" applyBorder="1" applyAlignment="1">
      <alignment horizontal="right"/>
      <protection/>
    </xf>
    <xf numFmtId="0" fontId="2" fillId="33" borderId="0" xfId="51" applyFont="1" applyFill="1" applyAlignment="1">
      <alignment/>
      <protection/>
    </xf>
    <xf numFmtId="0" fontId="2" fillId="33" borderId="0" xfId="51" applyFont="1" applyFill="1">
      <alignment/>
      <protection/>
    </xf>
    <xf numFmtId="0" fontId="2" fillId="33" borderId="18" xfId="51" applyFont="1" applyFill="1" applyBorder="1" applyAlignment="1">
      <alignment/>
      <protection/>
    </xf>
    <xf numFmtId="0" fontId="2" fillId="38" borderId="18" xfId="0" applyFont="1" applyFill="1" applyBorder="1" applyAlignment="1">
      <alignment/>
    </xf>
    <xf numFmtId="0" fontId="2" fillId="33" borderId="18" xfId="0" applyFont="1" applyFill="1" applyBorder="1" applyAlignment="1">
      <alignment horizontal="left" vertical="center"/>
    </xf>
    <xf numFmtId="3" fontId="2" fillId="33" borderId="0" xfId="51" applyNumberFormat="1" applyFont="1" applyFill="1" applyAlignment="1">
      <alignment/>
      <protection/>
    </xf>
    <xf numFmtId="0" fontId="2" fillId="33" borderId="22" xfId="51" applyFont="1" applyFill="1" applyBorder="1" applyAlignment="1">
      <alignment horizontal="center"/>
      <protection/>
    </xf>
    <xf numFmtId="0" fontId="2" fillId="36" borderId="23" xfId="0" applyFont="1" applyFill="1" applyBorder="1" applyAlignment="1">
      <alignment horizontal="center"/>
    </xf>
    <xf numFmtId="0" fontId="2" fillId="33" borderId="23" xfId="51" applyFont="1" applyFill="1" applyBorder="1" applyAlignment="1">
      <alignment horizontal="center"/>
      <protection/>
    </xf>
    <xf numFmtId="0" fontId="2" fillId="36" borderId="23" xfId="0" applyFont="1" applyFill="1" applyBorder="1" applyAlignment="1">
      <alignment/>
    </xf>
    <xf numFmtId="0" fontId="2" fillId="33" borderId="23" xfId="51" applyFont="1" applyFill="1" applyBorder="1" applyAlignment="1">
      <alignment horizontal="left"/>
      <protection/>
    </xf>
    <xf numFmtId="4" fontId="2" fillId="33" borderId="23" xfId="51" applyNumberFormat="1" applyFont="1" applyFill="1" applyBorder="1" applyAlignment="1">
      <alignment horizontal="right"/>
      <protection/>
    </xf>
    <xf numFmtId="4" fontId="2" fillId="37" borderId="23" xfId="51" applyNumberFormat="1" applyFont="1" applyFill="1" applyBorder="1" applyAlignment="1">
      <alignment horizontal="right"/>
      <protection/>
    </xf>
    <xf numFmtId="0" fontId="3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left" vertical="center"/>
    </xf>
    <xf numFmtId="4" fontId="3" fillId="33" borderId="24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4" fontId="3" fillId="35" borderId="0" xfId="0" applyNumberFormat="1" applyFont="1" applyFill="1" applyBorder="1" applyAlignment="1">
      <alignment horizontal="right" vertical="center"/>
    </xf>
    <xf numFmtId="0" fontId="2" fillId="37" borderId="14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4" fontId="2" fillId="37" borderId="15" xfId="0" applyNumberFormat="1" applyFont="1" applyFill="1" applyBorder="1" applyAlignment="1">
      <alignment horizontal="center"/>
    </xf>
    <xf numFmtId="4" fontId="2" fillId="37" borderId="16" xfId="0" applyNumberFormat="1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7" borderId="17" xfId="0" applyFont="1" applyFill="1" applyBorder="1" applyAlignment="1">
      <alignment horizontal="center" vertical="top"/>
    </xf>
    <xf numFmtId="0" fontId="2" fillId="37" borderId="14" xfId="0" applyFont="1" applyFill="1" applyBorder="1" applyAlignment="1">
      <alignment horizontal="center" vertical="top"/>
    </xf>
    <xf numFmtId="0" fontId="3" fillId="39" borderId="0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 vertical="top"/>
    </xf>
    <xf numFmtId="1" fontId="2" fillId="37" borderId="15" xfId="0" applyNumberFormat="1" applyFont="1" applyFill="1" applyBorder="1" applyAlignment="1">
      <alignment horizontal="center" vertical="top"/>
    </xf>
    <xf numFmtId="4" fontId="2" fillId="37" borderId="15" xfId="0" applyNumberFormat="1" applyFont="1" applyFill="1" applyBorder="1" applyAlignment="1">
      <alignment horizontal="center" vertical="top"/>
    </xf>
    <xf numFmtId="4" fontId="2" fillId="37" borderId="16" xfId="0" applyNumberFormat="1" applyFont="1" applyFill="1" applyBorder="1" applyAlignment="1">
      <alignment horizontal="center" vertical="top"/>
    </xf>
    <xf numFmtId="0" fontId="2" fillId="37" borderId="25" xfId="51" applyFont="1" applyFill="1" applyBorder="1" applyAlignment="1">
      <alignment horizontal="center"/>
      <protection/>
    </xf>
    <xf numFmtId="0" fontId="2" fillId="38" borderId="26" xfId="0" applyFont="1" applyFill="1" applyBorder="1" applyAlignment="1">
      <alignment horizontal="center"/>
    </xf>
    <xf numFmtId="0" fontId="2" fillId="37" borderId="27" xfId="51" applyFont="1" applyFill="1" applyBorder="1" applyAlignment="1">
      <alignment horizontal="center"/>
      <protection/>
    </xf>
    <xf numFmtId="0" fontId="2" fillId="38" borderId="27" xfId="0" applyFont="1" applyFill="1" applyBorder="1" applyAlignment="1">
      <alignment/>
    </xf>
    <xf numFmtId="0" fontId="2" fillId="37" borderId="27" xfId="51" applyFont="1" applyFill="1" applyBorder="1" applyAlignment="1">
      <alignment horizontal="left"/>
      <protection/>
    </xf>
    <xf numFmtId="4" fontId="2" fillId="37" borderId="28" xfId="51" applyNumberFormat="1" applyFont="1" applyFill="1" applyBorder="1" applyAlignment="1">
      <alignment horizontal="right"/>
      <protection/>
    </xf>
    <xf numFmtId="4" fontId="2" fillId="37" borderId="27" xfId="51" applyNumberFormat="1" applyFont="1" applyFill="1" applyBorder="1" applyAlignment="1">
      <alignment horizontal="right"/>
      <protection/>
    </xf>
    <xf numFmtId="4" fontId="2" fillId="37" borderId="29" xfId="51" applyNumberFormat="1" applyFont="1" applyFill="1" applyBorder="1" applyAlignment="1">
      <alignment horizontal="right"/>
      <protection/>
    </xf>
    <xf numFmtId="0" fontId="2" fillId="37" borderId="30" xfId="51" applyFont="1" applyFill="1" applyBorder="1" applyAlignment="1">
      <alignment horizontal="center"/>
      <protection/>
    </xf>
    <xf numFmtId="0" fontId="2" fillId="38" borderId="20" xfId="0" applyFont="1" applyFill="1" applyBorder="1" applyAlignment="1">
      <alignment horizontal="center"/>
    </xf>
    <xf numFmtId="0" fontId="2" fillId="37" borderId="18" xfId="51" applyFont="1" applyFill="1" applyBorder="1" applyAlignment="1">
      <alignment horizontal="center"/>
      <protection/>
    </xf>
    <xf numFmtId="0" fontId="2" fillId="37" borderId="18" xfId="51" applyFont="1" applyFill="1" applyBorder="1" applyAlignment="1">
      <alignment horizontal="left"/>
      <protection/>
    </xf>
    <xf numFmtId="4" fontId="2" fillId="37" borderId="21" xfId="51" applyNumberFormat="1" applyFont="1" applyFill="1" applyBorder="1" applyAlignment="1">
      <alignment horizontal="right"/>
      <protection/>
    </xf>
    <xf numFmtId="0" fontId="2" fillId="37" borderId="20" xfId="51" applyFont="1" applyFill="1" applyBorder="1" applyAlignment="1">
      <alignment horizontal="center"/>
      <protection/>
    </xf>
    <xf numFmtId="0" fontId="2" fillId="38" borderId="18" xfId="0" applyFont="1" applyFill="1" applyBorder="1" applyAlignment="1">
      <alignment horizontal="center"/>
    </xf>
    <xf numFmtId="4" fontId="41" fillId="37" borderId="18" xfId="51" applyNumberFormat="1" applyFont="1" applyFill="1" applyBorder="1" applyAlignment="1">
      <alignment horizontal="right"/>
      <protection/>
    </xf>
    <xf numFmtId="0" fontId="2" fillId="40" borderId="30" xfId="51" applyFont="1" applyFill="1" applyBorder="1" applyAlignment="1">
      <alignment horizontal="center"/>
      <protection/>
    </xf>
    <xf numFmtId="0" fontId="2" fillId="37" borderId="18" xfId="0" applyFont="1" applyFill="1" applyBorder="1" applyAlignment="1">
      <alignment/>
    </xf>
    <xf numFmtId="0" fontId="2" fillId="37" borderId="18" xfId="51" applyFont="1" applyFill="1" applyBorder="1" applyAlignment="1">
      <alignment/>
      <protection/>
    </xf>
    <xf numFmtId="0" fontId="2" fillId="37" borderId="31" xfId="51" applyFont="1" applyFill="1" applyBorder="1" applyAlignment="1">
      <alignment horizontal="center"/>
      <protection/>
    </xf>
    <xf numFmtId="0" fontId="2" fillId="37" borderId="22" xfId="51" applyFont="1" applyFill="1" applyBorder="1" applyAlignment="1">
      <alignment horizontal="center"/>
      <protection/>
    </xf>
    <xf numFmtId="0" fontId="2" fillId="37" borderId="23" xfId="51" applyFont="1" applyFill="1" applyBorder="1" applyAlignment="1">
      <alignment horizontal="center"/>
      <protection/>
    </xf>
    <xf numFmtId="0" fontId="2" fillId="38" borderId="23" xfId="0" applyFont="1" applyFill="1" applyBorder="1" applyAlignment="1">
      <alignment/>
    </xf>
    <xf numFmtId="0" fontId="2" fillId="37" borderId="23" xfId="51" applyFont="1" applyFill="1" applyBorder="1" applyAlignment="1">
      <alignment horizontal="left"/>
      <protection/>
    </xf>
    <xf numFmtId="4" fontId="2" fillId="37" borderId="32" xfId="51" applyNumberFormat="1" applyFont="1" applyFill="1" applyBorder="1" applyAlignment="1">
      <alignment horizontal="right"/>
      <protection/>
    </xf>
    <xf numFmtId="0" fontId="3" fillId="35" borderId="3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vertical="center"/>
    </xf>
    <xf numFmtId="0" fontId="2" fillId="35" borderId="34" xfId="0" applyFont="1" applyFill="1" applyBorder="1" applyAlignment="1">
      <alignment horizontal="left" vertical="center"/>
    </xf>
    <xf numFmtId="4" fontId="3" fillId="35" borderId="24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4" fontId="3" fillId="33" borderId="0" xfId="0" applyNumberFormat="1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4" fontId="2" fillId="35" borderId="18" xfId="0" applyNumberFormat="1" applyFont="1" applyFill="1" applyBorder="1" applyAlignment="1">
      <alignment horizontal="right" vertical="center"/>
    </xf>
    <xf numFmtId="4" fontId="3" fillId="33" borderId="18" xfId="0" applyNumberFormat="1" applyFont="1" applyFill="1" applyBorder="1" applyAlignment="1">
      <alignment horizontal="right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33" borderId="35" xfId="0" applyFont="1" applyFill="1" applyBorder="1" applyAlignment="1">
      <alignment horizontal="left" vertical="center"/>
    </xf>
    <xf numFmtId="4" fontId="2" fillId="35" borderId="35" xfId="0" applyNumberFormat="1" applyFont="1" applyFill="1" applyBorder="1" applyAlignment="1">
      <alignment horizontal="right" vertical="center"/>
    </xf>
    <xf numFmtId="4" fontId="3" fillId="33" borderId="35" xfId="0" applyNumberFormat="1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0" fontId="2" fillId="33" borderId="37" xfId="0" applyFont="1" applyFill="1" applyBorder="1" applyAlignment="1">
      <alignment horizontal="left" vertical="center"/>
    </xf>
    <xf numFmtId="4" fontId="3" fillId="35" borderId="37" xfId="0" applyNumberFormat="1" applyFont="1" applyFill="1" applyBorder="1" applyAlignment="1">
      <alignment horizontal="right" vertical="center"/>
    </xf>
    <xf numFmtId="4" fontId="3" fillId="33" borderId="37" xfId="0" applyNumberFormat="1" applyFont="1" applyFill="1" applyBorder="1" applyAlignment="1">
      <alignment horizontal="right" vertical="center"/>
    </xf>
    <xf numFmtId="0" fontId="2" fillId="33" borderId="38" xfId="51" applyFont="1" applyFill="1" applyBorder="1" applyAlignment="1">
      <alignment horizontal="center"/>
      <protection/>
    </xf>
    <xf numFmtId="0" fontId="2" fillId="36" borderId="28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28" xfId="51" applyFont="1" applyFill="1" applyBorder="1" applyAlignment="1">
      <alignment horizontal="left"/>
      <protection/>
    </xf>
    <xf numFmtId="4" fontId="3" fillId="35" borderId="39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41" borderId="20" xfId="51" applyFont="1" applyFill="1" applyBorder="1" applyAlignment="1">
      <alignment horizontal="center"/>
      <protection/>
    </xf>
    <xf numFmtId="0" fontId="2" fillId="33" borderId="18" xfId="0" applyFont="1" applyFill="1" applyBorder="1" applyAlignment="1">
      <alignment horizontal="center"/>
    </xf>
    <xf numFmtId="0" fontId="2" fillId="33" borderId="0" xfId="51" applyFont="1" applyFill="1" applyBorder="1">
      <alignment/>
      <protection/>
    </xf>
    <xf numFmtId="0" fontId="2" fillId="33" borderId="0" xfId="51" applyFont="1" applyFill="1" applyBorder="1" applyAlignment="1">
      <alignment horizontal="center"/>
      <protection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2" fillId="33" borderId="0" xfId="51" applyFont="1" applyFill="1" applyBorder="1" applyAlignment="1">
      <alignment horizontal="left"/>
      <protection/>
    </xf>
    <xf numFmtId="4" fontId="3" fillId="33" borderId="40" xfId="51" applyNumberFormat="1" applyFont="1" applyFill="1" applyBorder="1" applyAlignment="1">
      <alignment horizontal="right"/>
      <protection/>
    </xf>
    <xf numFmtId="4" fontId="3" fillId="33" borderId="33" xfId="51" applyNumberFormat="1" applyFont="1" applyFill="1" applyBorder="1" applyAlignment="1">
      <alignment horizontal="right"/>
      <protection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0" fontId="2" fillId="33" borderId="38" xfId="0" applyFont="1" applyFill="1" applyBorder="1" applyAlignment="1">
      <alignment horizontal="center"/>
    </xf>
    <xf numFmtId="4" fontId="2" fillId="33" borderId="28" xfId="0" applyNumberFormat="1" applyFont="1" applyFill="1" applyBorder="1" applyAlignment="1">
      <alignment horizontal="center"/>
    </xf>
    <xf numFmtId="4" fontId="2" fillId="33" borderId="39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top"/>
    </xf>
    <xf numFmtId="0" fontId="3" fillId="39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top"/>
    </xf>
    <xf numFmtId="1" fontId="2" fillId="33" borderId="23" xfId="0" applyNumberFormat="1" applyFont="1" applyFill="1" applyBorder="1" applyAlignment="1">
      <alignment horizontal="center" vertical="top"/>
    </xf>
    <xf numFmtId="4" fontId="2" fillId="33" borderId="23" xfId="0" applyNumberFormat="1" applyFont="1" applyFill="1" applyBorder="1" applyAlignment="1">
      <alignment horizontal="center" vertical="top"/>
    </xf>
    <xf numFmtId="4" fontId="2" fillId="33" borderId="32" xfId="0" applyNumberFormat="1" applyFont="1" applyFill="1" applyBorder="1" applyAlignment="1">
      <alignment horizontal="center" vertical="top"/>
    </xf>
    <xf numFmtId="0" fontId="2" fillId="33" borderId="41" xfId="51" applyFont="1" applyFill="1" applyBorder="1" applyAlignment="1">
      <alignment horizontal="center"/>
      <protection/>
    </xf>
    <xf numFmtId="0" fontId="2" fillId="36" borderId="42" xfId="0" applyFont="1" applyFill="1" applyBorder="1" applyAlignment="1">
      <alignment horizontal="center"/>
    </xf>
    <xf numFmtId="0" fontId="2" fillId="36" borderId="42" xfId="0" applyFont="1" applyFill="1" applyBorder="1" applyAlignment="1">
      <alignment/>
    </xf>
    <xf numFmtId="0" fontId="2" fillId="33" borderId="42" xfId="51" applyFont="1" applyFill="1" applyBorder="1" applyAlignment="1">
      <alignment horizontal="left"/>
      <protection/>
    </xf>
    <xf numFmtId="4" fontId="2" fillId="37" borderId="42" xfId="51" applyNumberFormat="1" applyFont="1" applyFill="1" applyBorder="1" applyAlignment="1">
      <alignment horizontal="right"/>
      <protection/>
    </xf>
    <xf numFmtId="4" fontId="2" fillId="37" borderId="43" xfId="51" applyNumberFormat="1" applyFont="1" applyFill="1" applyBorder="1" applyAlignment="1">
      <alignment horizontal="right"/>
      <protection/>
    </xf>
    <xf numFmtId="4" fontId="3" fillId="33" borderId="44" xfId="51" applyNumberFormat="1" applyFont="1" applyFill="1" applyBorder="1" applyAlignment="1">
      <alignment horizontal="right"/>
      <protection/>
    </xf>
    <xf numFmtId="0" fontId="2" fillId="33" borderId="28" xfId="51" applyFont="1" applyFill="1" applyBorder="1" applyAlignment="1">
      <alignment horizontal="center"/>
      <protection/>
    </xf>
    <xf numFmtId="0" fontId="2" fillId="36" borderId="28" xfId="0" applyFont="1" applyFill="1" applyBorder="1" applyAlignment="1">
      <alignment/>
    </xf>
    <xf numFmtId="4" fontId="2" fillId="33" borderId="39" xfId="51" applyNumberFormat="1" applyFont="1" applyFill="1" applyBorder="1" applyAlignment="1">
      <alignment horizontal="right"/>
      <protection/>
    </xf>
    <xf numFmtId="0" fontId="2" fillId="38" borderId="23" xfId="0" applyFont="1" applyFill="1" applyBorder="1" applyAlignment="1">
      <alignment horizontal="center"/>
    </xf>
    <xf numFmtId="4" fontId="3" fillId="33" borderId="45" xfId="51" applyNumberFormat="1" applyFont="1" applyFill="1" applyBorder="1" applyAlignment="1">
      <alignment horizontal="right"/>
      <protection/>
    </xf>
    <xf numFmtId="4" fontId="2" fillId="33" borderId="0" xfId="0" applyNumberFormat="1" applyFont="1" applyFill="1" applyAlignment="1">
      <alignment/>
    </xf>
    <xf numFmtId="3" fontId="5" fillId="33" borderId="0" xfId="0" applyNumberFormat="1" applyFont="1" applyFill="1" applyBorder="1" applyAlignment="1">
      <alignment horizontal="center" vertical="top"/>
    </xf>
    <xf numFmtId="0" fontId="5" fillId="36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34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resup 2009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3076575</xdr:colOff>
      <xdr:row>1</xdr:row>
      <xdr:rowOff>152400</xdr:rowOff>
    </xdr:from>
    <xdr:ext cx="190500" cy="257175"/>
    <xdr:sp>
      <xdr:nvSpPr>
        <xdr:cNvPr id="1" name="1 CuadroTexto"/>
        <xdr:cNvSpPr txBox="1">
          <a:spLocks noChangeArrowheads="1"/>
        </xdr:cNvSpPr>
      </xdr:nvSpPr>
      <xdr:spPr>
        <a:xfrm>
          <a:off x="5943600" y="390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view="pageLayout" zoomScaleSheetLayoutView="85" workbookViewId="0" topLeftCell="A1">
      <selection activeCell="B3" sqref="B3"/>
    </sheetView>
  </sheetViews>
  <sheetFormatPr defaultColWidth="11.421875" defaultRowHeight="12.75"/>
  <cols>
    <col min="1" max="1" width="4.00390625" style="130" customWidth="1"/>
    <col min="2" max="2" width="18.57421875" style="130" bestFit="1" customWidth="1"/>
    <col min="3" max="3" width="9.28125" style="140" bestFit="1" customWidth="1"/>
    <col min="4" max="4" width="11.140625" style="130" bestFit="1" customWidth="1"/>
    <col min="5" max="5" width="125.00390625" style="130" bestFit="1" customWidth="1"/>
    <col min="6" max="6" width="14.00390625" style="130" bestFit="1" customWidth="1"/>
    <col min="7" max="7" width="19.28125" style="142" bestFit="1" customWidth="1"/>
    <col min="8" max="10" width="17.8515625" style="170" bestFit="1" customWidth="1"/>
    <col min="11" max="246" width="11.00390625" style="130" customWidth="1"/>
    <col min="247" max="16384" width="11.421875" style="130" customWidth="1"/>
  </cols>
  <sheetData>
    <row r="1" spans="3:10" s="1" customFormat="1" ht="18.75">
      <c r="C1" s="2"/>
      <c r="G1" s="3"/>
      <c r="H1" s="4"/>
      <c r="I1" s="4"/>
      <c r="J1" s="4"/>
    </row>
    <row r="2" spans="2:11" s="1" customFormat="1" ht="18.75">
      <c r="B2" s="5"/>
      <c r="C2" s="6"/>
      <c r="D2" s="7"/>
      <c r="E2" s="7"/>
      <c r="F2" s="8"/>
      <c r="G2" s="3"/>
      <c r="H2" s="9"/>
      <c r="I2" s="9"/>
      <c r="J2" s="9"/>
      <c r="K2" s="8"/>
    </row>
    <row r="3" spans="2:11" s="1" customFormat="1" ht="18.75">
      <c r="B3" s="5"/>
      <c r="C3" s="6"/>
      <c r="D3" s="7"/>
      <c r="E3" s="7"/>
      <c r="F3" s="8"/>
      <c r="G3" s="3"/>
      <c r="H3" s="9"/>
      <c r="I3" s="9"/>
      <c r="J3" s="9"/>
      <c r="K3" s="8"/>
    </row>
    <row r="4" spans="2:11" s="1" customFormat="1" ht="21" thickBot="1">
      <c r="B4" s="174" t="s">
        <v>127</v>
      </c>
      <c r="C4" s="174"/>
      <c r="D4" s="174"/>
      <c r="E4" s="174"/>
      <c r="F4" s="174"/>
      <c r="G4" s="174"/>
      <c r="H4" s="174"/>
      <c r="I4" s="174"/>
      <c r="J4" s="174"/>
      <c r="K4" s="8"/>
    </row>
    <row r="5" spans="2:11" s="1" customFormat="1" ht="18.75">
      <c r="B5" s="10"/>
      <c r="C5" s="11"/>
      <c r="D5" s="11"/>
      <c r="E5" s="12"/>
      <c r="F5" s="11"/>
      <c r="G5" s="13"/>
      <c r="H5" s="14"/>
      <c r="I5" s="14"/>
      <c r="J5" s="15"/>
      <c r="K5" s="8"/>
    </row>
    <row r="6" spans="2:11" s="1" customFormat="1" ht="18.75">
      <c r="B6" s="16" t="s">
        <v>0</v>
      </c>
      <c r="C6" s="17" t="s">
        <v>1</v>
      </c>
      <c r="D6" s="17" t="s">
        <v>1</v>
      </c>
      <c r="E6" s="17" t="s">
        <v>2</v>
      </c>
      <c r="F6" s="17" t="s">
        <v>3</v>
      </c>
      <c r="G6" s="18"/>
      <c r="H6" s="18" t="s">
        <v>4</v>
      </c>
      <c r="I6" s="18" t="s">
        <v>4</v>
      </c>
      <c r="J6" s="19" t="s">
        <v>4</v>
      </c>
      <c r="K6" s="8"/>
    </row>
    <row r="7" spans="2:11" s="1" customFormat="1" ht="18.75">
      <c r="B7" s="16" t="s">
        <v>5</v>
      </c>
      <c r="C7" s="17" t="s">
        <v>6</v>
      </c>
      <c r="D7" s="17" t="s">
        <v>7</v>
      </c>
      <c r="E7" s="17" t="s">
        <v>8</v>
      </c>
      <c r="F7" s="17" t="s">
        <v>9</v>
      </c>
      <c r="G7" s="18" t="s">
        <v>10</v>
      </c>
      <c r="H7" s="18" t="s">
        <v>11</v>
      </c>
      <c r="I7" s="18" t="s">
        <v>102</v>
      </c>
      <c r="J7" s="19" t="s">
        <v>103</v>
      </c>
      <c r="K7" s="8"/>
    </row>
    <row r="8" spans="2:11" s="1" customFormat="1" ht="18.75">
      <c r="B8" s="20"/>
      <c r="C8" s="21" t="s">
        <v>12</v>
      </c>
      <c r="D8" s="22" t="s">
        <v>13</v>
      </c>
      <c r="E8" s="17"/>
      <c r="F8" s="17"/>
      <c r="G8" s="18"/>
      <c r="H8" s="18"/>
      <c r="I8" s="18"/>
      <c r="J8" s="19"/>
      <c r="K8" s="8"/>
    </row>
    <row r="9" spans="2:11" s="1" customFormat="1" ht="18.75">
      <c r="B9" s="23" t="s">
        <v>14</v>
      </c>
      <c r="C9" s="24" t="s">
        <v>15</v>
      </c>
      <c r="D9" s="25" t="s">
        <v>16</v>
      </c>
      <c r="E9" s="26" t="s">
        <v>17</v>
      </c>
      <c r="F9" s="27">
        <v>11</v>
      </c>
      <c r="G9" s="28">
        <v>12</v>
      </c>
      <c r="H9" s="28">
        <v>14</v>
      </c>
      <c r="I9" s="28">
        <v>15</v>
      </c>
      <c r="J9" s="29">
        <v>16</v>
      </c>
      <c r="K9" s="8"/>
    </row>
    <row r="10" spans="2:11" s="39" customFormat="1" ht="18.75">
      <c r="B10" s="30" t="s">
        <v>18</v>
      </c>
      <c r="C10" s="31">
        <v>279</v>
      </c>
      <c r="D10" s="32">
        <v>5514</v>
      </c>
      <c r="E10" s="33" t="s">
        <v>115</v>
      </c>
      <c r="F10" s="34" t="s">
        <v>19</v>
      </c>
      <c r="G10" s="35">
        <v>147591.79</v>
      </c>
      <c r="H10" s="36">
        <v>147591.79</v>
      </c>
      <c r="I10" s="35"/>
      <c r="J10" s="37"/>
      <c r="K10" s="38"/>
    </row>
    <row r="11" spans="2:11" s="39" customFormat="1" ht="18.75">
      <c r="B11" s="30" t="s">
        <v>18</v>
      </c>
      <c r="C11" s="32">
        <v>297</v>
      </c>
      <c r="D11" s="32">
        <v>5260</v>
      </c>
      <c r="E11" s="33" t="s">
        <v>136</v>
      </c>
      <c r="F11" s="34" t="s">
        <v>24</v>
      </c>
      <c r="G11" s="35">
        <v>800000</v>
      </c>
      <c r="H11" s="35">
        <v>400000</v>
      </c>
      <c r="I11" s="35">
        <v>400000</v>
      </c>
      <c r="J11" s="37"/>
      <c r="K11" s="38"/>
    </row>
    <row r="12" spans="2:11" s="39" customFormat="1" ht="18.75">
      <c r="B12" s="30" t="s">
        <v>18</v>
      </c>
      <c r="C12" s="32">
        <v>298</v>
      </c>
      <c r="D12" s="32">
        <v>5200</v>
      </c>
      <c r="E12" s="40" t="s">
        <v>20</v>
      </c>
      <c r="F12" s="34" t="s">
        <v>21</v>
      </c>
      <c r="G12" s="35">
        <v>2350000</v>
      </c>
      <c r="H12" s="35">
        <v>2350000</v>
      </c>
      <c r="I12" s="35"/>
      <c r="J12" s="37"/>
      <c r="K12" s="38"/>
    </row>
    <row r="13" spans="2:11" s="39" customFormat="1" ht="18.75">
      <c r="B13" s="30" t="s">
        <v>18</v>
      </c>
      <c r="C13" s="32">
        <v>298</v>
      </c>
      <c r="D13" s="32">
        <v>5209</v>
      </c>
      <c r="E13" s="40" t="s">
        <v>23</v>
      </c>
      <c r="F13" s="34" t="s">
        <v>24</v>
      </c>
      <c r="G13" s="35">
        <v>2500000</v>
      </c>
      <c r="H13" s="35">
        <v>2500000</v>
      </c>
      <c r="I13" s="35"/>
      <c r="J13" s="37"/>
      <c r="K13" s="38"/>
    </row>
    <row r="14" spans="2:11" s="39" customFormat="1" ht="18.75">
      <c r="B14" s="30" t="s">
        <v>18</v>
      </c>
      <c r="C14" s="32">
        <v>298</v>
      </c>
      <c r="D14" s="32">
        <v>5212</v>
      </c>
      <c r="E14" s="33" t="s">
        <v>42</v>
      </c>
      <c r="F14" s="34" t="s">
        <v>19</v>
      </c>
      <c r="G14" s="35">
        <v>2600000</v>
      </c>
      <c r="H14" s="35">
        <v>600000</v>
      </c>
      <c r="I14" s="35">
        <v>1000000</v>
      </c>
      <c r="J14" s="37">
        <v>1000000</v>
      </c>
      <c r="K14" s="38"/>
    </row>
    <row r="15" spans="2:11" s="39" customFormat="1" ht="18.75">
      <c r="B15" s="30" t="s">
        <v>18</v>
      </c>
      <c r="C15" s="32">
        <v>298</v>
      </c>
      <c r="D15" s="32">
        <v>5226</v>
      </c>
      <c r="E15" s="33" t="s">
        <v>30</v>
      </c>
      <c r="F15" s="34" t="s">
        <v>19</v>
      </c>
      <c r="G15" s="35">
        <v>2100000</v>
      </c>
      <c r="H15" s="35">
        <v>900000</v>
      </c>
      <c r="I15" s="35">
        <v>1200000</v>
      </c>
      <c r="J15" s="37"/>
      <c r="K15" s="38"/>
    </row>
    <row r="16" spans="2:11" s="39" customFormat="1" ht="18.75">
      <c r="B16" s="30" t="s">
        <v>18</v>
      </c>
      <c r="C16" s="32">
        <v>298</v>
      </c>
      <c r="D16" s="32">
        <v>5232</v>
      </c>
      <c r="E16" s="33" t="s">
        <v>31</v>
      </c>
      <c r="F16" s="34" t="s">
        <v>21</v>
      </c>
      <c r="G16" s="35">
        <v>246143.17</v>
      </c>
      <c r="H16" s="35">
        <v>246143.17</v>
      </c>
      <c r="I16" s="35"/>
      <c r="J16" s="37"/>
      <c r="K16" s="38"/>
    </row>
    <row r="17" spans="2:11" s="39" customFormat="1" ht="18.75">
      <c r="B17" s="30" t="s">
        <v>18</v>
      </c>
      <c r="C17" s="32">
        <v>299</v>
      </c>
      <c r="D17" s="32">
        <v>5288</v>
      </c>
      <c r="E17" s="33" t="s">
        <v>38</v>
      </c>
      <c r="F17" s="34" t="s">
        <v>19</v>
      </c>
      <c r="G17" s="35">
        <v>2500000</v>
      </c>
      <c r="H17" s="35">
        <v>2000000</v>
      </c>
      <c r="I17" s="35">
        <v>500000</v>
      </c>
      <c r="J17" s="37"/>
      <c r="K17" s="38"/>
    </row>
    <row r="18" spans="2:11" s="39" customFormat="1" ht="18.75">
      <c r="B18" s="30" t="s">
        <v>18</v>
      </c>
      <c r="C18" s="32">
        <v>299</v>
      </c>
      <c r="D18" s="32">
        <v>5325</v>
      </c>
      <c r="E18" s="33" t="s">
        <v>43</v>
      </c>
      <c r="F18" s="34" t="s">
        <v>24</v>
      </c>
      <c r="G18" s="35">
        <v>2000000</v>
      </c>
      <c r="H18" s="35">
        <v>2000000</v>
      </c>
      <c r="I18" s="35"/>
      <c r="J18" s="37"/>
      <c r="K18" s="38"/>
    </row>
    <row r="19" spans="2:11" s="39" customFormat="1" ht="18.75">
      <c r="B19" s="30" t="s">
        <v>18</v>
      </c>
      <c r="C19" s="32">
        <v>306</v>
      </c>
      <c r="D19" s="32">
        <v>5216</v>
      </c>
      <c r="E19" s="33" t="s">
        <v>28</v>
      </c>
      <c r="F19" s="34" t="s">
        <v>19</v>
      </c>
      <c r="G19" s="35">
        <v>1300000</v>
      </c>
      <c r="H19" s="35">
        <v>500000</v>
      </c>
      <c r="I19" s="35">
        <v>800000</v>
      </c>
      <c r="J19" s="37"/>
      <c r="K19" s="38"/>
    </row>
    <row r="20" spans="2:11" s="39" customFormat="1" ht="18.75">
      <c r="B20" s="30" t="s">
        <v>18</v>
      </c>
      <c r="C20" s="32">
        <v>306</v>
      </c>
      <c r="D20" s="32">
        <v>5487</v>
      </c>
      <c r="E20" s="33" t="s">
        <v>44</v>
      </c>
      <c r="F20" s="34" t="s">
        <v>21</v>
      </c>
      <c r="G20" s="35">
        <v>3000000</v>
      </c>
      <c r="H20" s="35">
        <v>1800000</v>
      </c>
      <c r="I20" s="35">
        <v>1200000</v>
      </c>
      <c r="J20" s="37"/>
      <c r="K20" s="38"/>
    </row>
    <row r="21" spans="2:11" s="39" customFormat="1" ht="18.75">
      <c r="B21" s="30" t="s">
        <v>18</v>
      </c>
      <c r="C21" s="32">
        <v>309</v>
      </c>
      <c r="D21" s="32">
        <v>5472</v>
      </c>
      <c r="E21" s="33" t="s">
        <v>40</v>
      </c>
      <c r="F21" s="34" t="s">
        <v>19</v>
      </c>
      <c r="G21" s="35">
        <v>420000</v>
      </c>
      <c r="H21" s="35">
        <v>200000</v>
      </c>
      <c r="I21" s="35">
        <v>220000</v>
      </c>
      <c r="J21" s="37"/>
      <c r="K21" s="38"/>
    </row>
    <row r="22" spans="2:11" s="39" customFormat="1" ht="18.75">
      <c r="B22" s="30" t="s">
        <v>18</v>
      </c>
      <c r="C22" s="32">
        <v>310</v>
      </c>
      <c r="D22" s="32">
        <v>5468</v>
      </c>
      <c r="E22" s="41" t="s">
        <v>41</v>
      </c>
      <c r="F22" s="34" t="s">
        <v>21</v>
      </c>
      <c r="G22" s="35">
        <v>4014455.45</v>
      </c>
      <c r="H22" s="35">
        <v>4014455.45</v>
      </c>
      <c r="I22" s="35"/>
      <c r="J22" s="37"/>
      <c r="K22" s="38"/>
    </row>
    <row r="23" spans="2:11" s="39" customFormat="1" ht="18.75">
      <c r="B23" s="30" t="s">
        <v>18</v>
      </c>
      <c r="C23" s="32">
        <v>901</v>
      </c>
      <c r="D23" s="32">
        <v>5208</v>
      </c>
      <c r="E23" s="33" t="s">
        <v>25</v>
      </c>
      <c r="F23" s="34" t="s">
        <v>21</v>
      </c>
      <c r="G23" s="35">
        <v>120000</v>
      </c>
      <c r="H23" s="35">
        <v>120000</v>
      </c>
      <c r="I23" s="35"/>
      <c r="J23" s="37"/>
      <c r="K23" s="38"/>
    </row>
    <row r="24" spans="2:11" s="39" customFormat="1" ht="18.75">
      <c r="B24" s="30" t="s">
        <v>18</v>
      </c>
      <c r="C24" s="32">
        <v>902</v>
      </c>
      <c r="D24" s="32">
        <v>5213</v>
      </c>
      <c r="E24" s="33" t="s">
        <v>113</v>
      </c>
      <c r="F24" s="34" t="s">
        <v>21</v>
      </c>
      <c r="G24" s="35">
        <f>4200000-61591</f>
        <v>4138409</v>
      </c>
      <c r="H24" s="35">
        <v>840000</v>
      </c>
      <c r="I24" s="35">
        <f>3360000-61591</f>
        <v>3298409</v>
      </c>
      <c r="J24" s="37"/>
      <c r="K24" s="38"/>
    </row>
    <row r="25" spans="2:11" s="39" customFormat="1" ht="18.75">
      <c r="B25" s="30" t="s">
        <v>18</v>
      </c>
      <c r="C25" s="32">
        <v>902</v>
      </c>
      <c r="D25" s="32"/>
      <c r="E25" s="42" t="s">
        <v>145</v>
      </c>
      <c r="F25" s="34" t="s">
        <v>21</v>
      </c>
      <c r="G25" s="35">
        <v>61591</v>
      </c>
      <c r="H25" s="35">
        <v>61591</v>
      </c>
      <c r="I25" s="35"/>
      <c r="J25" s="37"/>
      <c r="K25" s="38"/>
    </row>
    <row r="26" spans="2:11" s="39" customFormat="1" ht="18.75">
      <c r="B26" s="30" t="s">
        <v>18</v>
      </c>
      <c r="C26" s="32">
        <v>903</v>
      </c>
      <c r="D26" s="32">
        <v>5214</v>
      </c>
      <c r="E26" s="33" t="s">
        <v>26</v>
      </c>
      <c r="F26" s="34" t="s">
        <v>19</v>
      </c>
      <c r="G26" s="35">
        <v>300000</v>
      </c>
      <c r="H26" s="35">
        <v>60000</v>
      </c>
      <c r="I26" s="35">
        <v>240000</v>
      </c>
      <c r="J26" s="37"/>
      <c r="K26" s="38"/>
    </row>
    <row r="27" spans="2:11" s="39" customFormat="1" ht="18.75">
      <c r="B27" s="30" t="s">
        <v>18</v>
      </c>
      <c r="C27" s="32">
        <v>904</v>
      </c>
      <c r="D27" s="32">
        <v>5215</v>
      </c>
      <c r="E27" s="41" t="s">
        <v>27</v>
      </c>
      <c r="F27" s="34" t="s">
        <v>21</v>
      </c>
      <c r="G27" s="35">
        <v>850000</v>
      </c>
      <c r="H27" s="35">
        <v>850000</v>
      </c>
      <c r="I27" s="35"/>
      <c r="J27" s="37"/>
      <c r="K27" s="38"/>
    </row>
    <row r="28" spans="2:11" s="39" customFormat="1" ht="18.75">
      <c r="B28" s="30" t="s">
        <v>18</v>
      </c>
      <c r="C28" s="32">
        <v>905</v>
      </c>
      <c r="D28" s="32">
        <v>5218</v>
      </c>
      <c r="E28" s="41" t="s">
        <v>29</v>
      </c>
      <c r="F28" s="34" t="s">
        <v>19</v>
      </c>
      <c r="G28" s="35">
        <v>500000</v>
      </c>
      <c r="H28" s="35">
        <v>500000</v>
      </c>
      <c r="I28" s="35"/>
      <c r="J28" s="37"/>
      <c r="K28" s="38"/>
    </row>
    <row r="29" spans="2:11" s="39" customFormat="1" ht="18.75">
      <c r="B29" s="30" t="s">
        <v>18</v>
      </c>
      <c r="C29" s="32">
        <v>907</v>
      </c>
      <c r="D29" s="32">
        <v>5224</v>
      </c>
      <c r="E29" s="33" t="s">
        <v>33</v>
      </c>
      <c r="F29" s="34" t="s">
        <v>21</v>
      </c>
      <c r="G29" s="35">
        <v>1200000</v>
      </c>
      <c r="H29" s="35">
        <v>200000</v>
      </c>
      <c r="I29" s="35">
        <v>1000000</v>
      </c>
      <c r="J29" s="37"/>
      <c r="K29" s="38"/>
    </row>
    <row r="30" spans="2:11" s="39" customFormat="1" ht="18.75">
      <c r="B30" s="30" t="s">
        <v>18</v>
      </c>
      <c r="C30" s="32">
        <v>908</v>
      </c>
      <c r="D30" s="32">
        <v>5227</v>
      </c>
      <c r="E30" s="33" t="s">
        <v>36</v>
      </c>
      <c r="F30" s="34" t="s">
        <v>19</v>
      </c>
      <c r="G30" s="35">
        <v>1100000</v>
      </c>
      <c r="H30" s="35">
        <v>100000</v>
      </c>
      <c r="I30" s="35">
        <v>1000000</v>
      </c>
      <c r="J30" s="37"/>
      <c r="K30" s="38"/>
    </row>
    <row r="31" spans="2:11" s="39" customFormat="1" ht="18.75">
      <c r="B31" s="30" t="s">
        <v>18</v>
      </c>
      <c r="C31" s="32">
        <v>909</v>
      </c>
      <c r="D31" s="32">
        <v>5228</v>
      </c>
      <c r="E31" s="33" t="s">
        <v>37</v>
      </c>
      <c r="F31" s="34" t="s">
        <v>21</v>
      </c>
      <c r="G31" s="35">
        <v>1100000</v>
      </c>
      <c r="H31" s="35">
        <v>100000</v>
      </c>
      <c r="I31" s="35">
        <v>1000000</v>
      </c>
      <c r="J31" s="37"/>
      <c r="K31" s="38"/>
    </row>
    <row r="32" spans="2:11" s="39" customFormat="1" ht="18.75">
      <c r="B32" s="30" t="s">
        <v>18</v>
      </c>
      <c r="C32" s="32">
        <v>910</v>
      </c>
      <c r="D32" s="32">
        <v>5236</v>
      </c>
      <c r="E32" s="33" t="s">
        <v>39</v>
      </c>
      <c r="F32" s="34" t="s">
        <v>19</v>
      </c>
      <c r="G32" s="35">
        <v>600000</v>
      </c>
      <c r="H32" s="35">
        <v>50000</v>
      </c>
      <c r="I32" s="35">
        <v>550000</v>
      </c>
      <c r="J32" s="37"/>
      <c r="K32" s="38"/>
    </row>
    <row r="33" spans="2:11" s="39" customFormat="1" ht="18.75">
      <c r="B33" s="30" t="s">
        <v>18</v>
      </c>
      <c r="C33" s="32">
        <v>911</v>
      </c>
      <c r="D33" s="32">
        <v>5237</v>
      </c>
      <c r="E33" s="33" t="s">
        <v>45</v>
      </c>
      <c r="F33" s="34" t="s">
        <v>21</v>
      </c>
      <c r="G33" s="35">
        <v>1500000</v>
      </c>
      <c r="H33" s="35">
        <v>500000</v>
      </c>
      <c r="I33" s="35">
        <v>1000000</v>
      </c>
      <c r="J33" s="37"/>
      <c r="K33" s="38"/>
    </row>
    <row r="34" spans="2:11" s="39" customFormat="1" ht="18.75">
      <c r="B34" s="30" t="s">
        <v>18</v>
      </c>
      <c r="C34" s="32">
        <v>912</v>
      </c>
      <c r="D34" s="32">
        <v>5338</v>
      </c>
      <c r="E34" s="33" t="s">
        <v>46</v>
      </c>
      <c r="F34" s="34" t="s">
        <v>21</v>
      </c>
      <c r="G34" s="35">
        <v>68084.61</v>
      </c>
      <c r="H34" s="35">
        <v>68084.61</v>
      </c>
      <c r="I34" s="35"/>
      <c r="J34" s="37"/>
      <c r="K34" s="43"/>
    </row>
    <row r="35" spans="2:11" s="39" customFormat="1" ht="18.75">
      <c r="B35" s="30" t="s">
        <v>18</v>
      </c>
      <c r="C35" s="32">
        <v>962</v>
      </c>
      <c r="D35" s="32">
        <v>5488</v>
      </c>
      <c r="E35" s="33" t="s">
        <v>107</v>
      </c>
      <c r="F35" s="34"/>
      <c r="G35" s="35">
        <v>1000000</v>
      </c>
      <c r="H35" s="35">
        <v>1000000</v>
      </c>
      <c r="I35" s="35"/>
      <c r="J35" s="37"/>
      <c r="K35" s="43"/>
    </row>
    <row r="36" spans="2:11" s="39" customFormat="1" ht="18.75">
      <c r="B36" s="30" t="s">
        <v>18</v>
      </c>
      <c r="C36" s="31">
        <v>977</v>
      </c>
      <c r="D36" s="32">
        <v>5240</v>
      </c>
      <c r="E36" s="33" t="s">
        <v>52</v>
      </c>
      <c r="F36" s="34" t="s">
        <v>24</v>
      </c>
      <c r="G36" s="35">
        <v>2500000</v>
      </c>
      <c r="H36" s="35">
        <v>444000</v>
      </c>
      <c r="I36" s="35">
        <v>2056000</v>
      </c>
      <c r="J36" s="37"/>
      <c r="K36" s="43"/>
    </row>
    <row r="37" spans="2:11" s="39" customFormat="1" ht="18.75">
      <c r="B37" s="30" t="s">
        <v>18</v>
      </c>
      <c r="C37" s="31">
        <v>978</v>
      </c>
      <c r="D37" s="32">
        <v>5327</v>
      </c>
      <c r="E37" s="33" t="s">
        <v>53</v>
      </c>
      <c r="F37" s="34" t="s">
        <v>19</v>
      </c>
      <c r="G37" s="35">
        <v>300000</v>
      </c>
      <c r="H37" s="35">
        <v>300000</v>
      </c>
      <c r="I37" s="35"/>
      <c r="J37" s="37"/>
      <c r="K37" s="43"/>
    </row>
    <row r="38" spans="2:11" s="39" customFormat="1" ht="18.75">
      <c r="B38" s="30" t="s">
        <v>18</v>
      </c>
      <c r="C38" s="31">
        <v>979</v>
      </c>
      <c r="D38" s="32">
        <v>5242</v>
      </c>
      <c r="E38" s="33" t="s">
        <v>64</v>
      </c>
      <c r="F38" s="34" t="s">
        <v>19</v>
      </c>
      <c r="G38" s="35">
        <v>1480000</v>
      </c>
      <c r="H38" s="35">
        <v>500000</v>
      </c>
      <c r="I38" s="35">
        <v>980000</v>
      </c>
      <c r="J38" s="35"/>
      <c r="K38" s="43"/>
    </row>
    <row r="39" spans="2:11" s="39" customFormat="1" ht="19.5" thickBot="1">
      <c r="B39" s="44" t="s">
        <v>18</v>
      </c>
      <c r="C39" s="45">
        <v>987</v>
      </c>
      <c r="D39" s="46">
        <v>5267</v>
      </c>
      <c r="E39" s="47" t="s">
        <v>134</v>
      </c>
      <c r="F39" s="48" t="s">
        <v>19</v>
      </c>
      <c r="G39" s="49">
        <v>46631.6</v>
      </c>
      <c r="H39" s="50">
        <v>46631.6</v>
      </c>
      <c r="I39" s="49"/>
      <c r="J39" s="49"/>
      <c r="K39" s="43"/>
    </row>
    <row r="40" spans="2:11" s="1" customFormat="1" ht="19.5" thickBot="1">
      <c r="B40" s="51"/>
      <c r="C40" s="52"/>
      <c r="D40" s="53"/>
      <c r="E40" s="53"/>
      <c r="F40" s="54"/>
      <c r="G40" s="55">
        <f>SUM(G10:G39)</f>
        <v>40842906.62</v>
      </c>
      <c r="H40" s="55">
        <f>SUM(H10:H39)</f>
        <v>23398497.62</v>
      </c>
      <c r="I40" s="55">
        <f>SUM(I10:I39)</f>
        <v>16444409</v>
      </c>
      <c r="J40" s="55">
        <f>SUM(J10:J39)</f>
        <v>1000000</v>
      </c>
      <c r="K40" s="8"/>
    </row>
    <row r="41" spans="2:11" s="1" customFormat="1" ht="19.5">
      <c r="B41" s="56"/>
      <c r="C41" s="57"/>
      <c r="D41" s="58"/>
      <c r="E41" s="58"/>
      <c r="F41" s="59"/>
      <c r="G41" s="60"/>
      <c r="H41" s="9"/>
      <c r="I41" s="9"/>
      <c r="J41" s="9"/>
      <c r="K41" s="8"/>
    </row>
    <row r="42" spans="2:11" s="1" customFormat="1" ht="21" thickBot="1">
      <c r="B42" s="174" t="s">
        <v>126</v>
      </c>
      <c r="C42" s="174"/>
      <c r="D42" s="174"/>
      <c r="E42" s="174"/>
      <c r="F42" s="174"/>
      <c r="G42" s="174"/>
      <c r="H42" s="174"/>
      <c r="I42" s="174"/>
      <c r="J42" s="174"/>
      <c r="K42" s="8"/>
    </row>
    <row r="43" spans="2:11" s="1" customFormat="1" ht="18.75">
      <c r="B43" s="10"/>
      <c r="C43" s="11"/>
      <c r="D43" s="11"/>
      <c r="E43" s="12"/>
      <c r="F43" s="11"/>
      <c r="G43" s="13"/>
      <c r="H43" s="14"/>
      <c r="I43" s="14"/>
      <c r="J43" s="15"/>
      <c r="K43" s="8"/>
    </row>
    <row r="44" spans="2:11" s="1" customFormat="1" ht="18.75">
      <c r="B44" s="61" t="s">
        <v>0</v>
      </c>
      <c r="C44" s="62" t="s">
        <v>1</v>
      </c>
      <c r="D44" s="62" t="s">
        <v>1</v>
      </c>
      <c r="E44" s="62" t="s">
        <v>2</v>
      </c>
      <c r="F44" s="62" t="s">
        <v>3</v>
      </c>
      <c r="G44" s="63"/>
      <c r="H44" s="63" t="s">
        <v>4</v>
      </c>
      <c r="I44" s="63" t="s">
        <v>4</v>
      </c>
      <c r="J44" s="64" t="s">
        <v>4</v>
      </c>
      <c r="K44" s="8"/>
    </row>
    <row r="45" spans="2:11" s="1" customFormat="1" ht="18.75">
      <c r="B45" s="61" t="s">
        <v>5</v>
      </c>
      <c r="C45" s="62" t="s">
        <v>6</v>
      </c>
      <c r="D45" s="62" t="s">
        <v>7</v>
      </c>
      <c r="E45" s="62" t="s">
        <v>8</v>
      </c>
      <c r="F45" s="62" t="s">
        <v>9</v>
      </c>
      <c r="G45" s="63" t="s">
        <v>10</v>
      </c>
      <c r="H45" s="63" t="s">
        <v>11</v>
      </c>
      <c r="I45" s="63" t="s">
        <v>102</v>
      </c>
      <c r="J45" s="64" t="s">
        <v>103</v>
      </c>
      <c r="K45" s="8"/>
    </row>
    <row r="46" spans="2:11" s="1" customFormat="1" ht="18.75">
      <c r="B46" s="65"/>
      <c r="C46" s="66" t="s">
        <v>12</v>
      </c>
      <c r="D46" s="66" t="s">
        <v>13</v>
      </c>
      <c r="E46" s="62"/>
      <c r="F46" s="62"/>
      <c r="G46" s="63"/>
      <c r="H46" s="63"/>
      <c r="I46" s="63"/>
      <c r="J46" s="64"/>
      <c r="K46" s="8"/>
    </row>
    <row r="47" spans="2:11" s="1" customFormat="1" ht="19.5" thickBot="1">
      <c r="B47" s="67" t="s">
        <v>14</v>
      </c>
      <c r="C47" s="68" t="s">
        <v>15</v>
      </c>
      <c r="D47" s="68" t="s">
        <v>16</v>
      </c>
      <c r="E47" s="69" t="s">
        <v>17</v>
      </c>
      <c r="F47" s="70">
        <v>11</v>
      </c>
      <c r="G47" s="71">
        <v>12</v>
      </c>
      <c r="H47" s="71">
        <v>14</v>
      </c>
      <c r="I47" s="71">
        <v>15</v>
      </c>
      <c r="J47" s="72">
        <v>16</v>
      </c>
      <c r="K47" s="8"/>
    </row>
    <row r="48" spans="2:11" s="1" customFormat="1" ht="18.75">
      <c r="B48" s="73" t="s">
        <v>47</v>
      </c>
      <c r="C48" s="74">
        <v>285</v>
      </c>
      <c r="D48" s="75">
        <v>5547</v>
      </c>
      <c r="E48" s="76" t="s">
        <v>135</v>
      </c>
      <c r="F48" s="77" t="s">
        <v>19</v>
      </c>
      <c r="G48" s="78">
        <f>SUM(H48:J48)</f>
        <v>1700000</v>
      </c>
      <c r="H48" s="79">
        <v>1700000</v>
      </c>
      <c r="I48" s="79"/>
      <c r="J48" s="80"/>
      <c r="K48" s="8"/>
    </row>
    <row r="49" spans="2:11" s="39" customFormat="1" ht="18.75">
      <c r="B49" s="81" t="s">
        <v>47</v>
      </c>
      <c r="C49" s="82">
        <v>288</v>
      </c>
      <c r="D49" s="83">
        <v>5520</v>
      </c>
      <c r="E49" s="41" t="s">
        <v>65</v>
      </c>
      <c r="F49" s="84" t="s">
        <v>21</v>
      </c>
      <c r="G49" s="36">
        <v>798145.68</v>
      </c>
      <c r="H49" s="36">
        <v>798145.68</v>
      </c>
      <c r="I49" s="36"/>
      <c r="J49" s="85"/>
      <c r="K49" s="38"/>
    </row>
    <row r="50" spans="2:11" s="39" customFormat="1" ht="18.75">
      <c r="B50" s="81" t="s">
        <v>47</v>
      </c>
      <c r="C50" s="82">
        <v>288</v>
      </c>
      <c r="D50" s="83">
        <v>5525</v>
      </c>
      <c r="E50" s="41" t="s">
        <v>142</v>
      </c>
      <c r="F50" s="84" t="s">
        <v>19</v>
      </c>
      <c r="G50" s="36">
        <v>665384.32</v>
      </c>
      <c r="H50" s="36">
        <v>665384.32</v>
      </c>
      <c r="I50" s="36"/>
      <c r="J50" s="85"/>
      <c r="K50" s="38"/>
    </row>
    <row r="51" spans="2:11" s="39" customFormat="1" ht="18.75">
      <c r="B51" s="81" t="s">
        <v>47</v>
      </c>
      <c r="C51" s="86">
        <v>291</v>
      </c>
      <c r="D51" s="87">
        <v>5515</v>
      </c>
      <c r="E51" s="41" t="s">
        <v>108</v>
      </c>
      <c r="F51" s="84" t="s">
        <v>49</v>
      </c>
      <c r="G51" s="36">
        <f aca="true" t="shared" si="0" ref="G51:G82">SUM(H51:J51)</f>
        <v>501019</v>
      </c>
      <c r="H51" s="36">
        <v>501019</v>
      </c>
      <c r="I51" s="36"/>
      <c r="J51" s="85"/>
      <c r="K51" s="38"/>
    </row>
    <row r="52" spans="2:11" s="39" customFormat="1" ht="18.75">
      <c r="B52" s="81" t="s">
        <v>47</v>
      </c>
      <c r="C52" s="86">
        <v>291</v>
      </c>
      <c r="D52" s="87">
        <v>5516</v>
      </c>
      <c r="E52" s="41" t="s">
        <v>109</v>
      </c>
      <c r="F52" s="84" t="s">
        <v>19</v>
      </c>
      <c r="G52" s="36">
        <f t="shared" si="0"/>
        <v>95650</v>
      </c>
      <c r="H52" s="36">
        <v>95650</v>
      </c>
      <c r="I52" s="36"/>
      <c r="J52" s="85"/>
      <c r="K52" s="38"/>
    </row>
    <row r="53" spans="2:11" s="39" customFormat="1" ht="18.75">
      <c r="B53" s="81" t="s">
        <v>47</v>
      </c>
      <c r="C53" s="82">
        <v>291</v>
      </c>
      <c r="D53" s="83">
        <v>5517</v>
      </c>
      <c r="E53" s="41" t="s">
        <v>57</v>
      </c>
      <c r="F53" s="84" t="s">
        <v>21</v>
      </c>
      <c r="G53" s="36">
        <f t="shared" si="0"/>
        <v>1246630.81</v>
      </c>
      <c r="H53" s="36">
        <v>1246630.81</v>
      </c>
      <c r="I53" s="36"/>
      <c r="J53" s="85"/>
      <c r="K53" s="43"/>
    </row>
    <row r="54" spans="2:11" s="39" customFormat="1" ht="18.75">
      <c r="B54" s="81" t="s">
        <v>47</v>
      </c>
      <c r="C54" s="82">
        <v>291</v>
      </c>
      <c r="D54" s="83">
        <v>5554</v>
      </c>
      <c r="E54" s="41" t="s">
        <v>61</v>
      </c>
      <c r="F54" s="84" t="s">
        <v>21</v>
      </c>
      <c r="G54" s="36">
        <f t="shared" si="0"/>
        <v>2998234</v>
      </c>
      <c r="H54" s="36">
        <v>2998234</v>
      </c>
      <c r="I54" s="36"/>
      <c r="J54" s="85"/>
      <c r="K54" s="43"/>
    </row>
    <row r="55" spans="2:11" s="39" customFormat="1" ht="18.75">
      <c r="B55" s="81" t="s">
        <v>47</v>
      </c>
      <c r="C55" s="82">
        <v>291</v>
      </c>
      <c r="D55" s="83">
        <v>5573</v>
      </c>
      <c r="E55" s="41" t="s">
        <v>112</v>
      </c>
      <c r="F55" s="84" t="s">
        <v>70</v>
      </c>
      <c r="G55" s="36">
        <f t="shared" si="0"/>
        <v>280553.72</v>
      </c>
      <c r="H55" s="36">
        <v>280553.72</v>
      </c>
      <c r="I55" s="36"/>
      <c r="J55" s="85"/>
      <c r="K55" s="43"/>
    </row>
    <row r="56" spans="2:11" s="39" customFormat="1" ht="18.75">
      <c r="B56" s="81" t="s">
        <v>47</v>
      </c>
      <c r="C56" s="82">
        <v>291</v>
      </c>
      <c r="D56" s="83">
        <v>5574</v>
      </c>
      <c r="E56" s="41" t="s">
        <v>111</v>
      </c>
      <c r="F56" s="84" t="s">
        <v>70</v>
      </c>
      <c r="G56" s="36">
        <f t="shared" si="0"/>
        <v>246900.15</v>
      </c>
      <c r="H56" s="36">
        <v>246900.15</v>
      </c>
      <c r="I56" s="36"/>
      <c r="J56" s="85"/>
      <c r="K56" s="43"/>
    </row>
    <row r="57" spans="2:11" s="39" customFormat="1" ht="18.75">
      <c r="B57" s="81" t="s">
        <v>47</v>
      </c>
      <c r="C57" s="82">
        <v>291</v>
      </c>
      <c r="D57" s="83">
        <v>5575</v>
      </c>
      <c r="E57" s="41" t="s">
        <v>110</v>
      </c>
      <c r="F57" s="84" t="s">
        <v>70</v>
      </c>
      <c r="G57" s="36">
        <f t="shared" si="0"/>
        <v>411491.43</v>
      </c>
      <c r="H57" s="36">
        <v>411491.43</v>
      </c>
      <c r="I57" s="36"/>
      <c r="J57" s="85"/>
      <c r="K57" s="43"/>
    </row>
    <row r="58" spans="2:11" s="39" customFormat="1" ht="18.75">
      <c r="B58" s="81" t="s">
        <v>47</v>
      </c>
      <c r="C58" s="86">
        <v>291</v>
      </c>
      <c r="D58" s="83">
        <v>5576</v>
      </c>
      <c r="E58" s="41" t="s">
        <v>130</v>
      </c>
      <c r="F58" s="84" t="s">
        <v>19</v>
      </c>
      <c r="G58" s="36">
        <f t="shared" si="0"/>
        <v>18228.17</v>
      </c>
      <c r="H58" s="36">
        <v>18228.17</v>
      </c>
      <c r="I58" s="36"/>
      <c r="J58" s="85"/>
      <c r="K58" s="43"/>
    </row>
    <row r="59" spans="2:11" s="39" customFormat="1" ht="18.75">
      <c r="B59" s="81" t="s">
        <v>47</v>
      </c>
      <c r="C59" s="82">
        <v>292</v>
      </c>
      <c r="D59" s="83">
        <v>5235</v>
      </c>
      <c r="E59" s="41" t="s">
        <v>128</v>
      </c>
      <c r="F59" s="84" t="s">
        <v>19</v>
      </c>
      <c r="G59" s="36">
        <f t="shared" si="0"/>
        <v>800000</v>
      </c>
      <c r="H59" s="36">
        <v>240000</v>
      </c>
      <c r="I59" s="36">
        <v>560000</v>
      </c>
      <c r="J59" s="85"/>
      <c r="K59" s="43"/>
    </row>
    <row r="60" spans="2:11" s="39" customFormat="1" ht="18.75">
      <c r="B60" s="81" t="s">
        <v>47</v>
      </c>
      <c r="C60" s="82">
        <v>292</v>
      </c>
      <c r="D60" s="83">
        <v>5284</v>
      </c>
      <c r="E60" s="41" t="s">
        <v>63</v>
      </c>
      <c r="F60" s="84" t="s">
        <v>19</v>
      </c>
      <c r="G60" s="36">
        <f t="shared" si="0"/>
        <v>6765849.15</v>
      </c>
      <c r="H60" s="36">
        <v>6765849.15</v>
      </c>
      <c r="I60" s="36"/>
      <c r="J60" s="85"/>
      <c r="K60" s="43"/>
    </row>
    <row r="61" spans="2:11" s="39" customFormat="1" ht="18.75">
      <c r="B61" s="81" t="s">
        <v>47</v>
      </c>
      <c r="C61" s="82">
        <v>292</v>
      </c>
      <c r="D61" s="83">
        <v>5292</v>
      </c>
      <c r="E61" s="41" t="s">
        <v>68</v>
      </c>
      <c r="F61" s="84" t="s">
        <v>19</v>
      </c>
      <c r="G61" s="36">
        <f t="shared" si="0"/>
        <v>3000000</v>
      </c>
      <c r="H61" s="36">
        <v>3000000</v>
      </c>
      <c r="I61" s="36"/>
      <c r="J61" s="85"/>
      <c r="K61" s="43"/>
    </row>
    <row r="62" spans="2:11" s="39" customFormat="1" ht="18.75">
      <c r="B62" s="81" t="s">
        <v>47</v>
      </c>
      <c r="C62" s="82">
        <v>292</v>
      </c>
      <c r="D62" s="83">
        <v>5535</v>
      </c>
      <c r="E62" s="41" t="s">
        <v>71</v>
      </c>
      <c r="F62" s="84" t="s">
        <v>24</v>
      </c>
      <c r="G62" s="36">
        <f t="shared" si="0"/>
        <v>1500000</v>
      </c>
      <c r="H62" s="36">
        <v>500000</v>
      </c>
      <c r="I62" s="36">
        <v>1000000</v>
      </c>
      <c r="J62" s="85"/>
      <c r="K62" s="43"/>
    </row>
    <row r="63" spans="2:11" s="39" customFormat="1" ht="18.75">
      <c r="B63" s="81" t="s">
        <v>47</v>
      </c>
      <c r="C63" s="86">
        <v>292</v>
      </c>
      <c r="D63" s="83">
        <v>5562</v>
      </c>
      <c r="E63" s="41" t="s">
        <v>131</v>
      </c>
      <c r="F63" s="84" t="s">
        <v>49</v>
      </c>
      <c r="G63" s="36">
        <f t="shared" si="0"/>
        <v>5641.47</v>
      </c>
      <c r="H63" s="36">
        <v>5641.47</v>
      </c>
      <c r="I63" s="36"/>
      <c r="J63" s="85"/>
      <c r="K63" s="43"/>
    </row>
    <row r="64" spans="2:11" s="39" customFormat="1" ht="18.75">
      <c r="B64" s="81" t="s">
        <v>47</v>
      </c>
      <c r="C64" s="82">
        <v>293</v>
      </c>
      <c r="D64" s="83">
        <v>5328</v>
      </c>
      <c r="E64" s="41" t="s">
        <v>54</v>
      </c>
      <c r="F64" s="84" t="s">
        <v>24</v>
      </c>
      <c r="G64" s="36">
        <f t="shared" si="0"/>
        <v>8030848.86</v>
      </c>
      <c r="H64" s="36">
        <f>6530848.86+1500000</f>
        <v>8030848.86</v>
      </c>
      <c r="I64" s="36"/>
      <c r="J64" s="85"/>
      <c r="K64" s="43"/>
    </row>
    <row r="65" spans="2:11" s="39" customFormat="1" ht="18.75">
      <c r="B65" s="81" t="s">
        <v>47</v>
      </c>
      <c r="C65" s="82">
        <v>296</v>
      </c>
      <c r="D65" s="83">
        <v>5231</v>
      </c>
      <c r="E65" s="41" t="s">
        <v>60</v>
      </c>
      <c r="F65" s="84" t="s">
        <v>19</v>
      </c>
      <c r="G65" s="36">
        <f t="shared" si="0"/>
        <v>4200000</v>
      </c>
      <c r="H65" s="88">
        <v>3500000</v>
      </c>
      <c r="I65" s="36">
        <v>700000</v>
      </c>
      <c r="J65" s="85"/>
      <c r="K65" s="43"/>
    </row>
    <row r="66" spans="2:11" s="39" customFormat="1" ht="18.75">
      <c r="B66" s="81" t="s">
        <v>47</v>
      </c>
      <c r="C66" s="82">
        <v>296</v>
      </c>
      <c r="D66" s="83">
        <v>5522</v>
      </c>
      <c r="E66" s="41" t="s">
        <v>58</v>
      </c>
      <c r="F66" s="84" t="s">
        <v>21</v>
      </c>
      <c r="G66" s="36">
        <f t="shared" si="0"/>
        <v>1088699.86</v>
      </c>
      <c r="H66" s="88">
        <v>1088699.86</v>
      </c>
      <c r="I66" s="36"/>
      <c r="J66" s="85"/>
      <c r="K66" s="43"/>
    </row>
    <row r="67" spans="2:11" s="39" customFormat="1" ht="18.75">
      <c r="B67" s="81" t="s">
        <v>47</v>
      </c>
      <c r="C67" s="82">
        <v>296</v>
      </c>
      <c r="D67" s="87">
        <v>5974</v>
      </c>
      <c r="E67" s="41" t="s">
        <v>132</v>
      </c>
      <c r="F67" s="84" t="s">
        <v>19</v>
      </c>
      <c r="G67" s="36">
        <f t="shared" si="0"/>
        <v>86974.17</v>
      </c>
      <c r="H67" s="88">
        <v>86974.17</v>
      </c>
      <c r="I67" s="36"/>
      <c r="J67" s="85"/>
      <c r="K67" s="43"/>
    </row>
    <row r="68" spans="2:11" s="39" customFormat="1" ht="18.75">
      <c r="B68" s="81" t="s">
        <v>47</v>
      </c>
      <c r="C68" s="82">
        <v>296</v>
      </c>
      <c r="D68" s="83">
        <v>5564</v>
      </c>
      <c r="E68" s="41" t="s">
        <v>55</v>
      </c>
      <c r="F68" s="84" t="s">
        <v>24</v>
      </c>
      <c r="G68" s="36">
        <f t="shared" si="0"/>
        <v>1450000</v>
      </c>
      <c r="H68" s="88">
        <v>290000</v>
      </c>
      <c r="I68" s="36">
        <v>1160000</v>
      </c>
      <c r="J68" s="85"/>
      <c r="K68" s="43"/>
    </row>
    <row r="69" spans="2:11" s="39" customFormat="1" ht="18.75">
      <c r="B69" s="89" t="s">
        <v>47</v>
      </c>
      <c r="C69" s="82">
        <v>913</v>
      </c>
      <c r="D69" s="83">
        <v>5330</v>
      </c>
      <c r="E69" s="41" t="s">
        <v>48</v>
      </c>
      <c r="F69" s="84" t="s">
        <v>24</v>
      </c>
      <c r="G69" s="36">
        <f t="shared" si="0"/>
        <v>13766178</v>
      </c>
      <c r="H69" s="88">
        <v>13766178</v>
      </c>
      <c r="I69" s="36"/>
      <c r="J69" s="85"/>
      <c r="K69" s="43"/>
    </row>
    <row r="70" spans="2:11" s="39" customFormat="1" ht="18.75">
      <c r="B70" s="81" t="s">
        <v>47</v>
      </c>
      <c r="C70" s="82">
        <v>918</v>
      </c>
      <c r="D70" s="83">
        <v>5241</v>
      </c>
      <c r="E70" s="41" t="s">
        <v>62</v>
      </c>
      <c r="F70" s="84" t="s">
        <v>21</v>
      </c>
      <c r="G70" s="36">
        <f t="shared" si="0"/>
        <v>2100000</v>
      </c>
      <c r="H70" s="36">
        <v>2100000</v>
      </c>
      <c r="I70" s="36"/>
      <c r="J70" s="85"/>
      <c r="K70" s="43"/>
    </row>
    <row r="71" spans="2:11" s="39" customFormat="1" ht="18.75">
      <c r="B71" s="81" t="s">
        <v>47</v>
      </c>
      <c r="C71" s="82">
        <v>921</v>
      </c>
      <c r="D71" s="83">
        <v>5245</v>
      </c>
      <c r="E71" s="41" t="s">
        <v>67</v>
      </c>
      <c r="F71" s="84" t="s">
        <v>19</v>
      </c>
      <c r="G71" s="36">
        <f t="shared" si="0"/>
        <v>6100000</v>
      </c>
      <c r="H71" s="36">
        <v>5000000</v>
      </c>
      <c r="I71" s="36">
        <v>1100000</v>
      </c>
      <c r="J71" s="85"/>
      <c r="K71" s="43"/>
    </row>
    <row r="72" spans="2:11" s="39" customFormat="1" ht="18.75">
      <c r="B72" s="81" t="s">
        <v>47</v>
      </c>
      <c r="C72" s="82">
        <v>926</v>
      </c>
      <c r="D72" s="83">
        <v>5250</v>
      </c>
      <c r="E72" s="90" t="s">
        <v>76</v>
      </c>
      <c r="F72" s="84" t="s">
        <v>19</v>
      </c>
      <c r="G72" s="36">
        <f t="shared" si="0"/>
        <v>11828005</v>
      </c>
      <c r="H72" s="36">
        <v>11828005</v>
      </c>
      <c r="I72" s="36"/>
      <c r="J72" s="85"/>
      <c r="K72" s="43"/>
    </row>
    <row r="73" spans="2:11" s="39" customFormat="1" ht="18.75">
      <c r="B73" s="81" t="s">
        <v>47</v>
      </c>
      <c r="C73" s="82">
        <v>927</v>
      </c>
      <c r="D73" s="83">
        <v>5251</v>
      </c>
      <c r="E73" s="41" t="s">
        <v>77</v>
      </c>
      <c r="F73" s="84" t="s">
        <v>19</v>
      </c>
      <c r="G73" s="36">
        <f t="shared" si="0"/>
        <v>4731400</v>
      </c>
      <c r="H73" s="36">
        <v>4731400</v>
      </c>
      <c r="I73" s="36"/>
      <c r="J73" s="85"/>
      <c r="K73" s="38"/>
    </row>
    <row r="74" spans="2:11" s="39" customFormat="1" ht="18.75">
      <c r="B74" s="81" t="s">
        <v>47</v>
      </c>
      <c r="C74" s="82">
        <v>928</v>
      </c>
      <c r="D74" s="83">
        <v>5252</v>
      </c>
      <c r="E74" s="41" t="s">
        <v>78</v>
      </c>
      <c r="F74" s="84" t="s">
        <v>19</v>
      </c>
      <c r="G74" s="36">
        <f t="shared" si="0"/>
        <v>1028002</v>
      </c>
      <c r="H74" s="36">
        <v>1028002</v>
      </c>
      <c r="I74" s="36"/>
      <c r="J74" s="85"/>
      <c r="K74" s="43"/>
    </row>
    <row r="75" spans="2:11" s="39" customFormat="1" ht="18.75">
      <c r="B75" s="81" t="s">
        <v>47</v>
      </c>
      <c r="C75" s="82">
        <v>930</v>
      </c>
      <c r="D75" s="83">
        <v>5254</v>
      </c>
      <c r="E75" s="41" t="s">
        <v>79</v>
      </c>
      <c r="F75" s="84" t="s">
        <v>19</v>
      </c>
      <c r="G75" s="36">
        <f t="shared" si="0"/>
        <v>15000000</v>
      </c>
      <c r="H75" s="88">
        <v>5537814.36</v>
      </c>
      <c r="I75" s="36">
        <v>9462185.64</v>
      </c>
      <c r="J75" s="85"/>
      <c r="K75" s="43"/>
    </row>
    <row r="76" spans="2:11" s="39" customFormat="1" ht="18.75">
      <c r="B76" s="81" t="s">
        <v>47</v>
      </c>
      <c r="C76" s="82">
        <v>946</v>
      </c>
      <c r="D76" s="83">
        <v>5590</v>
      </c>
      <c r="E76" s="41" t="s">
        <v>116</v>
      </c>
      <c r="F76" s="84" t="s">
        <v>19</v>
      </c>
      <c r="G76" s="36">
        <f t="shared" si="0"/>
        <v>761072</v>
      </c>
      <c r="H76" s="36">
        <v>761072</v>
      </c>
      <c r="I76" s="36"/>
      <c r="J76" s="85"/>
      <c r="K76" s="43"/>
    </row>
    <row r="77" spans="2:11" s="39" customFormat="1" ht="18.75">
      <c r="B77" s="81" t="s">
        <v>47</v>
      </c>
      <c r="C77" s="82">
        <v>947</v>
      </c>
      <c r="D77" s="83">
        <v>5591</v>
      </c>
      <c r="E77" s="41" t="s">
        <v>117</v>
      </c>
      <c r="F77" s="84" t="s">
        <v>21</v>
      </c>
      <c r="G77" s="36">
        <f t="shared" si="0"/>
        <v>472750</v>
      </c>
      <c r="H77" s="36">
        <v>472750</v>
      </c>
      <c r="I77" s="36"/>
      <c r="J77" s="85"/>
      <c r="K77" s="43"/>
    </row>
    <row r="78" spans="2:11" s="39" customFormat="1" ht="18.75">
      <c r="B78" s="81" t="s">
        <v>47</v>
      </c>
      <c r="C78" s="86">
        <v>958</v>
      </c>
      <c r="D78" s="87">
        <v>5521</v>
      </c>
      <c r="E78" s="41" t="s">
        <v>143</v>
      </c>
      <c r="F78" s="84" t="s">
        <v>24</v>
      </c>
      <c r="G78" s="36">
        <f t="shared" si="0"/>
        <v>500000</v>
      </c>
      <c r="H78" s="36">
        <v>500000</v>
      </c>
      <c r="I78" s="36"/>
      <c r="J78" s="85"/>
      <c r="K78" s="43"/>
    </row>
    <row r="79" spans="2:11" s="39" customFormat="1" ht="18.75">
      <c r="B79" s="81" t="s">
        <v>47</v>
      </c>
      <c r="C79" s="86">
        <v>972</v>
      </c>
      <c r="D79" s="83">
        <v>5234</v>
      </c>
      <c r="E79" s="41" t="s">
        <v>32</v>
      </c>
      <c r="F79" s="84" t="s">
        <v>19</v>
      </c>
      <c r="G79" s="36">
        <f t="shared" si="0"/>
        <v>1500000</v>
      </c>
      <c r="H79" s="36">
        <v>500000</v>
      </c>
      <c r="I79" s="36">
        <v>1000000</v>
      </c>
      <c r="J79" s="85"/>
      <c r="K79" s="43"/>
    </row>
    <row r="80" spans="2:11" s="39" customFormat="1" ht="18.75">
      <c r="B80" s="81" t="s">
        <v>47</v>
      </c>
      <c r="C80" s="86">
        <v>973</v>
      </c>
      <c r="D80" s="83">
        <v>5243</v>
      </c>
      <c r="E80" s="41" t="s">
        <v>34</v>
      </c>
      <c r="F80" s="84" t="s">
        <v>21</v>
      </c>
      <c r="G80" s="36">
        <f t="shared" si="0"/>
        <v>650000</v>
      </c>
      <c r="H80" s="36">
        <v>650000</v>
      </c>
      <c r="I80" s="36"/>
      <c r="J80" s="85"/>
      <c r="K80" s="43"/>
    </row>
    <row r="81" spans="2:11" s="39" customFormat="1" ht="18.75">
      <c r="B81" s="81" t="s">
        <v>47</v>
      </c>
      <c r="C81" s="86">
        <v>974</v>
      </c>
      <c r="D81" s="83">
        <v>5207</v>
      </c>
      <c r="E81" s="91" t="s">
        <v>22</v>
      </c>
      <c r="F81" s="84" t="s">
        <v>19</v>
      </c>
      <c r="G81" s="36">
        <f t="shared" si="0"/>
        <v>800000</v>
      </c>
      <c r="H81" s="36">
        <v>800000</v>
      </c>
      <c r="I81" s="36"/>
      <c r="J81" s="85"/>
      <c r="K81" s="43"/>
    </row>
    <row r="82" spans="2:11" s="39" customFormat="1" ht="19.5" thickBot="1">
      <c r="B82" s="92" t="s">
        <v>47</v>
      </c>
      <c r="C82" s="93">
        <v>975</v>
      </c>
      <c r="D82" s="94">
        <v>5233</v>
      </c>
      <c r="E82" s="95" t="s">
        <v>35</v>
      </c>
      <c r="F82" s="96" t="s">
        <v>21</v>
      </c>
      <c r="G82" s="50">
        <f t="shared" si="0"/>
        <v>4000000</v>
      </c>
      <c r="H82" s="50">
        <v>1000000</v>
      </c>
      <c r="I82" s="50">
        <v>2000000</v>
      </c>
      <c r="J82" s="97">
        <v>1000000</v>
      </c>
      <c r="K82" s="43"/>
    </row>
    <row r="83" spans="2:11" s="39" customFormat="1" ht="19.5" thickBot="1">
      <c r="B83" s="98"/>
      <c r="C83" s="99"/>
      <c r="D83" s="100"/>
      <c r="E83" s="100"/>
      <c r="F83" s="101"/>
      <c r="G83" s="55">
        <f>SUM(G48:G82)</f>
        <v>99127657.78999999</v>
      </c>
      <c r="H83" s="102">
        <f>SUM(H48:H82)</f>
        <v>81145472.14999999</v>
      </c>
      <c r="I83" s="102">
        <f>SUM(I48:I82)</f>
        <v>16982185.64</v>
      </c>
      <c r="J83" s="102">
        <f>SUM(J48:J82)</f>
        <v>1000000</v>
      </c>
      <c r="K83" s="43"/>
    </row>
    <row r="84" spans="2:11" s="1" customFormat="1" ht="18.75">
      <c r="B84" s="103"/>
      <c r="C84" s="104"/>
      <c r="D84" s="103"/>
      <c r="E84" s="103"/>
      <c r="F84" s="105"/>
      <c r="G84" s="60"/>
      <c r="H84" s="106"/>
      <c r="I84" s="106"/>
      <c r="J84" s="106"/>
      <c r="K84" s="8"/>
    </row>
    <row r="85" spans="2:11" s="1" customFormat="1" ht="21" thickBot="1">
      <c r="B85" s="174" t="s">
        <v>144</v>
      </c>
      <c r="C85" s="174"/>
      <c r="D85" s="174"/>
      <c r="E85" s="174"/>
      <c r="F85" s="174"/>
      <c r="G85" s="174"/>
      <c r="H85" s="174"/>
      <c r="I85" s="174"/>
      <c r="J85" s="174"/>
      <c r="K85" s="8"/>
    </row>
    <row r="86" spans="2:11" s="1" customFormat="1" ht="18.75">
      <c r="B86" s="10"/>
      <c r="C86" s="11"/>
      <c r="D86" s="11"/>
      <c r="E86" s="12"/>
      <c r="F86" s="11"/>
      <c r="G86" s="13"/>
      <c r="H86" s="14"/>
      <c r="I86" s="14"/>
      <c r="J86" s="15"/>
      <c r="K86" s="8"/>
    </row>
    <row r="87" spans="2:11" s="1" customFormat="1" ht="18.75">
      <c r="B87" s="61" t="s">
        <v>0</v>
      </c>
      <c r="C87" s="62" t="s">
        <v>1</v>
      </c>
      <c r="D87" s="62" t="s">
        <v>1</v>
      </c>
      <c r="E87" s="62" t="s">
        <v>2</v>
      </c>
      <c r="F87" s="62" t="s">
        <v>3</v>
      </c>
      <c r="G87" s="63"/>
      <c r="H87" s="63" t="s">
        <v>4</v>
      </c>
      <c r="I87" s="63" t="s">
        <v>4</v>
      </c>
      <c r="J87" s="64" t="s">
        <v>4</v>
      </c>
      <c r="K87" s="8"/>
    </row>
    <row r="88" spans="2:11" s="1" customFormat="1" ht="18.75">
      <c r="B88" s="61" t="s">
        <v>5</v>
      </c>
      <c r="C88" s="62" t="s">
        <v>6</v>
      </c>
      <c r="D88" s="62" t="s">
        <v>7</v>
      </c>
      <c r="E88" s="62" t="s">
        <v>8</v>
      </c>
      <c r="F88" s="62" t="s">
        <v>9</v>
      </c>
      <c r="G88" s="63" t="s">
        <v>10</v>
      </c>
      <c r="H88" s="63" t="s">
        <v>11</v>
      </c>
      <c r="I88" s="63" t="s">
        <v>102</v>
      </c>
      <c r="J88" s="64" t="s">
        <v>103</v>
      </c>
      <c r="K88" s="8"/>
    </row>
    <row r="89" spans="2:11" s="1" customFormat="1" ht="18.75">
      <c r="B89" s="65"/>
      <c r="C89" s="66" t="s">
        <v>12</v>
      </c>
      <c r="D89" s="66" t="s">
        <v>13</v>
      </c>
      <c r="E89" s="62"/>
      <c r="F89" s="62"/>
      <c r="G89" s="63"/>
      <c r="H89" s="63"/>
      <c r="I89" s="63"/>
      <c r="J89" s="64"/>
      <c r="K89" s="8"/>
    </row>
    <row r="90" spans="2:11" s="1" customFormat="1" ht="18.75">
      <c r="B90" s="67" t="s">
        <v>14</v>
      </c>
      <c r="C90" s="68" t="s">
        <v>15</v>
      </c>
      <c r="D90" s="68" t="s">
        <v>16</v>
      </c>
      <c r="E90" s="69" t="s">
        <v>17</v>
      </c>
      <c r="F90" s="70">
        <v>11</v>
      </c>
      <c r="G90" s="71">
        <v>12</v>
      </c>
      <c r="H90" s="71">
        <v>14</v>
      </c>
      <c r="I90" s="71">
        <v>15</v>
      </c>
      <c r="J90" s="72">
        <v>16</v>
      </c>
      <c r="K90" s="8"/>
    </row>
    <row r="91" spans="2:11" s="1" customFormat="1" ht="18.75">
      <c r="B91" s="107" t="s">
        <v>137</v>
      </c>
      <c r="C91" s="108">
        <v>988</v>
      </c>
      <c r="D91" s="109">
        <v>5340</v>
      </c>
      <c r="E91" s="109" t="s">
        <v>138</v>
      </c>
      <c r="F91" s="42" t="s">
        <v>120</v>
      </c>
      <c r="G91" s="110">
        <v>670456.27</v>
      </c>
      <c r="H91" s="110">
        <v>670456.27</v>
      </c>
      <c r="I91" s="111"/>
      <c r="J91" s="111"/>
      <c r="K91" s="8"/>
    </row>
    <row r="92" spans="2:11" s="1" customFormat="1" ht="18.75">
      <c r="B92" s="107" t="s">
        <v>137</v>
      </c>
      <c r="C92" s="108">
        <v>989</v>
      </c>
      <c r="D92" s="109">
        <v>5341</v>
      </c>
      <c r="E92" s="109" t="s">
        <v>139</v>
      </c>
      <c r="F92" s="42" t="s">
        <v>120</v>
      </c>
      <c r="G92" s="110">
        <v>665383.73</v>
      </c>
      <c r="H92" s="110">
        <v>665383.73</v>
      </c>
      <c r="I92" s="111"/>
      <c r="J92" s="111"/>
      <c r="K92" s="8"/>
    </row>
    <row r="93" spans="2:11" s="1" customFormat="1" ht="18.75">
      <c r="B93" s="107" t="s">
        <v>137</v>
      </c>
      <c r="C93" s="108">
        <v>990</v>
      </c>
      <c r="D93" s="109">
        <v>5342</v>
      </c>
      <c r="E93" s="109" t="s">
        <v>140</v>
      </c>
      <c r="F93" s="42" t="s">
        <v>120</v>
      </c>
      <c r="G93" s="110">
        <v>1295435.27</v>
      </c>
      <c r="H93" s="110">
        <v>1295435.27</v>
      </c>
      <c r="I93" s="111"/>
      <c r="J93" s="111"/>
      <c r="K93" s="8"/>
    </row>
    <row r="94" spans="2:11" s="1" customFormat="1" ht="19.5" thickBot="1">
      <c r="B94" s="107" t="s">
        <v>137</v>
      </c>
      <c r="C94" s="112">
        <v>991</v>
      </c>
      <c r="D94" s="113">
        <v>5343</v>
      </c>
      <c r="E94" s="109" t="s">
        <v>141</v>
      </c>
      <c r="F94" s="114" t="s">
        <v>19</v>
      </c>
      <c r="G94" s="115">
        <v>154603.24</v>
      </c>
      <c r="H94" s="115">
        <v>154603.24</v>
      </c>
      <c r="I94" s="116"/>
      <c r="J94" s="116"/>
      <c r="K94" s="8"/>
    </row>
    <row r="95" spans="2:11" s="1" customFormat="1" ht="19.5" thickBot="1">
      <c r="B95" s="117"/>
      <c r="C95" s="118"/>
      <c r="D95" s="119"/>
      <c r="E95" s="119"/>
      <c r="F95" s="120"/>
      <c r="G95" s="121">
        <f>SUM(G91:G94)</f>
        <v>2785878.51</v>
      </c>
      <c r="H95" s="121">
        <f>SUM(H91:H94)</f>
        <v>2785878.51</v>
      </c>
      <c r="I95" s="122"/>
      <c r="J95" s="122"/>
      <c r="K95" s="8"/>
    </row>
    <row r="96" spans="2:11" s="1" customFormat="1" ht="18.75">
      <c r="B96" s="103"/>
      <c r="C96" s="104"/>
      <c r="D96" s="103"/>
      <c r="E96" s="103"/>
      <c r="F96" s="105"/>
      <c r="G96" s="60"/>
      <c r="H96" s="106"/>
      <c r="I96" s="106"/>
      <c r="J96" s="106"/>
      <c r="K96" s="8"/>
    </row>
    <row r="97" spans="2:11" s="1" customFormat="1" ht="21" thickBot="1">
      <c r="B97" s="173" t="s">
        <v>125</v>
      </c>
      <c r="C97" s="173"/>
      <c r="D97" s="173"/>
      <c r="E97" s="173"/>
      <c r="F97" s="173"/>
      <c r="G97" s="173"/>
      <c r="H97" s="173"/>
      <c r="I97" s="173"/>
      <c r="J97" s="173"/>
      <c r="K97" s="8"/>
    </row>
    <row r="98" spans="2:11" s="1" customFormat="1" ht="18.75">
      <c r="B98" s="10"/>
      <c r="C98" s="11"/>
      <c r="D98" s="11"/>
      <c r="E98" s="12"/>
      <c r="F98" s="11"/>
      <c r="G98" s="13"/>
      <c r="H98" s="14"/>
      <c r="I98" s="14"/>
      <c r="J98" s="15"/>
      <c r="K98" s="8"/>
    </row>
    <row r="99" spans="2:11" s="1" customFormat="1" ht="18.75">
      <c r="B99" s="16" t="s">
        <v>0</v>
      </c>
      <c r="C99" s="17" t="s">
        <v>1</v>
      </c>
      <c r="D99" s="17" t="s">
        <v>1</v>
      </c>
      <c r="E99" s="17" t="s">
        <v>2</v>
      </c>
      <c r="F99" s="17" t="s">
        <v>3</v>
      </c>
      <c r="G99" s="18"/>
      <c r="H99" s="18" t="s">
        <v>4</v>
      </c>
      <c r="I99" s="18" t="s">
        <v>4</v>
      </c>
      <c r="J99" s="19" t="s">
        <v>4</v>
      </c>
      <c r="K99" s="8"/>
    </row>
    <row r="100" spans="2:11" s="1" customFormat="1" ht="18.75">
      <c r="B100" s="16" t="s">
        <v>5</v>
      </c>
      <c r="C100" s="17" t="s">
        <v>6</v>
      </c>
      <c r="D100" s="17" t="s">
        <v>7</v>
      </c>
      <c r="E100" s="17" t="s">
        <v>8</v>
      </c>
      <c r="F100" s="17" t="s">
        <v>9</v>
      </c>
      <c r="G100" s="18" t="s">
        <v>10</v>
      </c>
      <c r="H100" s="18" t="s">
        <v>11</v>
      </c>
      <c r="I100" s="18" t="s">
        <v>102</v>
      </c>
      <c r="J100" s="19" t="s">
        <v>103</v>
      </c>
      <c r="K100" s="8"/>
    </row>
    <row r="101" spans="2:11" s="1" customFormat="1" ht="18.75">
      <c r="B101" s="20"/>
      <c r="C101" s="21" t="s">
        <v>12</v>
      </c>
      <c r="D101" s="21" t="s">
        <v>13</v>
      </c>
      <c r="E101" s="17"/>
      <c r="F101" s="17"/>
      <c r="G101" s="18"/>
      <c r="H101" s="18"/>
      <c r="I101" s="18"/>
      <c r="J101" s="19"/>
      <c r="K101" s="8"/>
    </row>
    <row r="102" spans="2:11" s="1" customFormat="1" ht="19.5" thickBot="1">
      <c r="B102" s="23" t="s">
        <v>14</v>
      </c>
      <c r="C102" s="24" t="s">
        <v>15</v>
      </c>
      <c r="D102" s="24" t="s">
        <v>16</v>
      </c>
      <c r="E102" s="22" t="s">
        <v>17</v>
      </c>
      <c r="F102" s="27">
        <v>11</v>
      </c>
      <c r="G102" s="28">
        <v>12</v>
      </c>
      <c r="H102" s="28">
        <v>14</v>
      </c>
      <c r="I102" s="28">
        <v>15</v>
      </c>
      <c r="J102" s="29">
        <v>16</v>
      </c>
      <c r="K102" s="8"/>
    </row>
    <row r="103" spans="2:11" ht="18.75">
      <c r="B103" s="123" t="s">
        <v>80</v>
      </c>
      <c r="C103" s="124">
        <v>302</v>
      </c>
      <c r="D103" s="125">
        <v>5205</v>
      </c>
      <c r="E103" s="126" t="s">
        <v>97</v>
      </c>
      <c r="F103" s="127" t="s">
        <v>19</v>
      </c>
      <c r="G103" s="78">
        <v>2100000</v>
      </c>
      <c r="H103" s="78">
        <v>1100000</v>
      </c>
      <c r="I103" s="78">
        <v>1000000</v>
      </c>
      <c r="J103" s="128"/>
      <c r="K103" s="129"/>
    </row>
    <row r="104" spans="2:11" s="39" customFormat="1" ht="18.75">
      <c r="B104" s="30" t="s">
        <v>80</v>
      </c>
      <c r="C104" s="31">
        <v>303</v>
      </c>
      <c r="D104" s="31">
        <v>5206</v>
      </c>
      <c r="E104" s="33" t="s">
        <v>118</v>
      </c>
      <c r="F104" s="34" t="s">
        <v>21</v>
      </c>
      <c r="G104" s="35">
        <v>1650000</v>
      </c>
      <c r="H104" s="35">
        <v>1650000</v>
      </c>
      <c r="I104" s="35"/>
      <c r="J104" s="37"/>
      <c r="K104" s="38"/>
    </row>
    <row r="105" spans="2:11" s="39" customFormat="1" ht="18.75">
      <c r="B105" s="30" t="s">
        <v>80</v>
      </c>
      <c r="C105" s="31">
        <v>303</v>
      </c>
      <c r="D105" s="31">
        <v>5220</v>
      </c>
      <c r="E105" s="33" t="s">
        <v>119</v>
      </c>
      <c r="F105" s="34" t="s">
        <v>120</v>
      </c>
      <c r="G105" s="35">
        <v>1414870</v>
      </c>
      <c r="H105" s="35">
        <v>1414870</v>
      </c>
      <c r="I105" s="35"/>
      <c r="J105" s="37"/>
      <c r="K105" s="38"/>
    </row>
    <row r="106" spans="2:11" s="39" customFormat="1" ht="18.75">
      <c r="B106" s="30" t="s">
        <v>80</v>
      </c>
      <c r="C106" s="31">
        <v>303</v>
      </c>
      <c r="D106" s="31">
        <v>5222</v>
      </c>
      <c r="E106" s="33" t="s">
        <v>84</v>
      </c>
      <c r="F106" s="34" t="s">
        <v>21</v>
      </c>
      <c r="G106" s="35">
        <v>3000000</v>
      </c>
      <c r="H106" s="35">
        <v>3000000</v>
      </c>
      <c r="I106" s="35"/>
      <c r="J106" s="37"/>
      <c r="K106" s="38"/>
    </row>
    <row r="107" spans="2:11" s="39" customFormat="1" ht="18.75">
      <c r="B107" s="30" t="s">
        <v>80</v>
      </c>
      <c r="C107" s="31">
        <v>303</v>
      </c>
      <c r="D107" s="31">
        <v>5230</v>
      </c>
      <c r="E107" s="33" t="s">
        <v>87</v>
      </c>
      <c r="F107" s="34" t="s">
        <v>19</v>
      </c>
      <c r="G107" s="35">
        <v>8397908</v>
      </c>
      <c r="H107" s="35">
        <v>397908</v>
      </c>
      <c r="I107" s="35">
        <v>8000000</v>
      </c>
      <c r="J107" s="37"/>
      <c r="K107" s="38"/>
    </row>
    <row r="108" spans="2:11" s="39" customFormat="1" ht="18.75">
      <c r="B108" s="30" t="s">
        <v>80</v>
      </c>
      <c r="C108" s="31">
        <v>303</v>
      </c>
      <c r="D108" s="31">
        <v>5530</v>
      </c>
      <c r="E108" s="33" t="s">
        <v>86</v>
      </c>
      <c r="F108" s="34" t="s">
        <v>21</v>
      </c>
      <c r="G108" s="35">
        <v>1200000</v>
      </c>
      <c r="H108" s="35">
        <v>1200000</v>
      </c>
      <c r="I108" s="35"/>
      <c r="J108" s="37"/>
      <c r="K108" s="38"/>
    </row>
    <row r="109" spans="2:11" s="39" customFormat="1" ht="18.75">
      <c r="B109" s="30" t="s">
        <v>80</v>
      </c>
      <c r="C109" s="31">
        <v>303</v>
      </c>
      <c r="D109" s="31">
        <v>5536</v>
      </c>
      <c r="E109" s="33" t="s">
        <v>85</v>
      </c>
      <c r="F109" s="34" t="s">
        <v>21</v>
      </c>
      <c r="G109" s="35">
        <v>3000000</v>
      </c>
      <c r="H109" s="35">
        <v>3000000</v>
      </c>
      <c r="I109" s="35"/>
      <c r="J109" s="37"/>
      <c r="K109" s="38"/>
    </row>
    <row r="110" spans="2:11" s="39" customFormat="1" ht="18.75">
      <c r="B110" s="131" t="s">
        <v>80</v>
      </c>
      <c r="C110" s="31">
        <v>305</v>
      </c>
      <c r="D110" s="31">
        <v>5532</v>
      </c>
      <c r="E110" s="33" t="s">
        <v>81</v>
      </c>
      <c r="F110" s="34" t="s">
        <v>19</v>
      </c>
      <c r="G110" s="35">
        <v>14000000</v>
      </c>
      <c r="H110" s="35">
        <v>1000000</v>
      </c>
      <c r="I110" s="35">
        <v>9000000</v>
      </c>
      <c r="J110" s="37">
        <v>4000000</v>
      </c>
      <c r="K110" s="38"/>
    </row>
    <row r="111" spans="2:11" s="39" customFormat="1" ht="18.75">
      <c r="B111" s="30" t="s">
        <v>80</v>
      </c>
      <c r="C111" s="31">
        <v>305</v>
      </c>
      <c r="D111" s="31">
        <v>5533</v>
      </c>
      <c r="E111" s="33" t="s">
        <v>82</v>
      </c>
      <c r="F111" s="34" t="s">
        <v>21</v>
      </c>
      <c r="G111" s="35">
        <v>25000000</v>
      </c>
      <c r="H111" s="35">
        <v>5000000</v>
      </c>
      <c r="I111" s="35">
        <v>10000000</v>
      </c>
      <c r="J111" s="37">
        <v>10000000</v>
      </c>
      <c r="K111" s="38"/>
    </row>
    <row r="112" spans="2:11" s="39" customFormat="1" ht="18.75">
      <c r="B112" s="30" t="s">
        <v>80</v>
      </c>
      <c r="C112" s="31">
        <v>307</v>
      </c>
      <c r="D112" s="132">
        <v>5203</v>
      </c>
      <c r="E112" s="90" t="s">
        <v>96</v>
      </c>
      <c r="F112" s="34" t="s">
        <v>19</v>
      </c>
      <c r="G112" s="35">
        <v>3500000</v>
      </c>
      <c r="H112" s="35"/>
      <c r="I112" s="35">
        <v>1500000</v>
      </c>
      <c r="J112" s="37">
        <v>2000000</v>
      </c>
      <c r="K112" s="38"/>
    </row>
    <row r="113" spans="2:11" s="39" customFormat="1" ht="18.75">
      <c r="B113" s="30" t="s">
        <v>80</v>
      </c>
      <c r="C113" s="31">
        <v>311</v>
      </c>
      <c r="D113" s="31">
        <v>5221</v>
      </c>
      <c r="E113" s="33" t="s">
        <v>83</v>
      </c>
      <c r="F113" s="34" t="s">
        <v>49</v>
      </c>
      <c r="G113" s="35">
        <v>3875000</v>
      </c>
      <c r="H113" s="35">
        <v>2000000</v>
      </c>
      <c r="I113" s="35">
        <v>1875000</v>
      </c>
      <c r="J113" s="37"/>
      <c r="K113" s="38"/>
    </row>
    <row r="114" spans="2:11" s="39" customFormat="1" ht="18.75">
      <c r="B114" s="30" t="s">
        <v>80</v>
      </c>
      <c r="C114" s="31">
        <v>933</v>
      </c>
      <c r="D114" s="31">
        <v>5258</v>
      </c>
      <c r="E114" s="33" t="s">
        <v>88</v>
      </c>
      <c r="F114" s="34" t="s">
        <v>19</v>
      </c>
      <c r="G114" s="35">
        <v>3500000</v>
      </c>
      <c r="H114" s="35">
        <v>500000</v>
      </c>
      <c r="I114" s="35">
        <v>3000000</v>
      </c>
      <c r="J114" s="37"/>
      <c r="K114" s="38"/>
    </row>
    <row r="115" spans="2:11" s="39" customFormat="1" ht="18.75">
      <c r="B115" s="30" t="s">
        <v>80</v>
      </c>
      <c r="C115" s="31">
        <v>934</v>
      </c>
      <c r="D115" s="31">
        <v>5259</v>
      </c>
      <c r="E115" s="33" t="s">
        <v>91</v>
      </c>
      <c r="F115" s="34" t="s">
        <v>19</v>
      </c>
      <c r="G115" s="35">
        <v>1690000</v>
      </c>
      <c r="H115" s="35">
        <v>390000</v>
      </c>
      <c r="I115" s="35">
        <v>1300000</v>
      </c>
      <c r="J115" s="37"/>
      <c r="K115" s="38"/>
    </row>
    <row r="116" spans="2:11" s="39" customFormat="1" ht="18.75">
      <c r="B116" s="30" t="s">
        <v>80</v>
      </c>
      <c r="C116" s="31">
        <v>936</v>
      </c>
      <c r="D116" s="31">
        <v>5262</v>
      </c>
      <c r="E116" s="33" t="s">
        <v>93</v>
      </c>
      <c r="F116" s="34" t="s">
        <v>19</v>
      </c>
      <c r="G116" s="35">
        <v>15000000</v>
      </c>
      <c r="H116" s="35">
        <v>2000000</v>
      </c>
      <c r="I116" s="35">
        <v>13000000</v>
      </c>
      <c r="J116" s="37"/>
      <c r="K116" s="38"/>
    </row>
    <row r="117" spans="2:11" s="39" customFormat="1" ht="18.75">
      <c r="B117" s="30" t="s">
        <v>80</v>
      </c>
      <c r="C117" s="31">
        <v>937</v>
      </c>
      <c r="D117" s="31">
        <v>5263</v>
      </c>
      <c r="E117" s="33" t="s">
        <v>94</v>
      </c>
      <c r="F117" s="34" t="s">
        <v>21</v>
      </c>
      <c r="G117" s="35">
        <v>2000000</v>
      </c>
      <c r="H117" s="35">
        <v>1000000</v>
      </c>
      <c r="I117" s="35">
        <v>1000000</v>
      </c>
      <c r="J117" s="37"/>
      <c r="K117" s="38"/>
    </row>
    <row r="118" spans="2:11" s="39" customFormat="1" ht="18.75">
      <c r="B118" s="30" t="s">
        <v>80</v>
      </c>
      <c r="C118" s="31">
        <v>940</v>
      </c>
      <c r="D118" s="31">
        <v>5323</v>
      </c>
      <c r="E118" s="33" t="s">
        <v>89</v>
      </c>
      <c r="F118" s="34" t="s">
        <v>21</v>
      </c>
      <c r="G118" s="35">
        <v>3850000</v>
      </c>
      <c r="H118" s="35">
        <v>3850000</v>
      </c>
      <c r="I118" s="35"/>
      <c r="J118" s="37"/>
      <c r="K118" s="38"/>
    </row>
    <row r="119" spans="1:11" s="39" customFormat="1" ht="18.75">
      <c r="A119" s="133"/>
      <c r="B119" s="30" t="s">
        <v>80</v>
      </c>
      <c r="C119" s="31">
        <v>941</v>
      </c>
      <c r="D119" s="31">
        <v>5266</v>
      </c>
      <c r="E119" s="33" t="s">
        <v>106</v>
      </c>
      <c r="F119" s="34" t="s">
        <v>19</v>
      </c>
      <c r="G119" s="35">
        <v>5500000</v>
      </c>
      <c r="H119" s="35">
        <v>250000</v>
      </c>
      <c r="I119" s="35">
        <v>5250000</v>
      </c>
      <c r="J119" s="37"/>
      <c r="K119" s="38"/>
    </row>
    <row r="120" spans="1:11" s="39" customFormat="1" ht="18.75">
      <c r="A120" s="133"/>
      <c r="B120" s="30" t="s">
        <v>80</v>
      </c>
      <c r="C120" s="31">
        <v>980</v>
      </c>
      <c r="D120" s="32">
        <v>5247</v>
      </c>
      <c r="E120" s="33" t="s">
        <v>73</v>
      </c>
      <c r="F120" s="34" t="s">
        <v>19</v>
      </c>
      <c r="G120" s="35">
        <v>25000000</v>
      </c>
      <c r="H120" s="35">
        <v>5000000</v>
      </c>
      <c r="I120" s="35">
        <v>10000000</v>
      </c>
      <c r="J120" s="37">
        <v>10000000</v>
      </c>
      <c r="K120" s="38"/>
    </row>
    <row r="121" spans="1:11" s="39" customFormat="1" ht="18.75">
      <c r="A121" s="134"/>
      <c r="B121" s="30" t="s">
        <v>80</v>
      </c>
      <c r="C121" s="31">
        <v>981</v>
      </c>
      <c r="D121" s="32">
        <v>5248</v>
      </c>
      <c r="E121" s="33" t="s">
        <v>74</v>
      </c>
      <c r="F121" s="34" t="s">
        <v>19</v>
      </c>
      <c r="G121" s="35">
        <v>12000000</v>
      </c>
      <c r="H121" s="35">
        <v>3600000</v>
      </c>
      <c r="I121" s="35">
        <v>8400000</v>
      </c>
      <c r="J121" s="37"/>
      <c r="K121" s="38"/>
    </row>
    <row r="122" spans="1:11" s="1" customFormat="1" ht="18.75">
      <c r="A122" s="133"/>
      <c r="B122" s="30" t="s">
        <v>80</v>
      </c>
      <c r="C122" s="31">
        <v>982</v>
      </c>
      <c r="D122" s="32">
        <v>5265</v>
      </c>
      <c r="E122" s="33" t="s">
        <v>69</v>
      </c>
      <c r="F122" s="34" t="s">
        <v>21</v>
      </c>
      <c r="G122" s="35">
        <v>12000000</v>
      </c>
      <c r="H122" s="35">
        <v>3600000</v>
      </c>
      <c r="I122" s="35">
        <v>8400000</v>
      </c>
      <c r="J122" s="37"/>
      <c r="K122" s="8"/>
    </row>
    <row r="123" spans="2:11" s="39" customFormat="1" ht="19.5" thickBot="1">
      <c r="B123" s="44" t="s">
        <v>80</v>
      </c>
      <c r="C123" s="45">
        <v>983</v>
      </c>
      <c r="D123" s="45">
        <v>5489</v>
      </c>
      <c r="E123" s="47" t="s">
        <v>114</v>
      </c>
      <c r="F123" s="48" t="s">
        <v>21</v>
      </c>
      <c r="G123" s="49">
        <v>5029716.42</v>
      </c>
      <c r="H123" s="49">
        <v>5029716.42</v>
      </c>
      <c r="I123" s="49"/>
      <c r="J123" s="97"/>
      <c r="K123" s="43"/>
    </row>
    <row r="124" spans="2:11" s="39" customFormat="1" ht="19.5" thickBot="1">
      <c r="B124" s="134"/>
      <c r="C124" s="135"/>
      <c r="D124" s="134"/>
      <c r="E124" s="136"/>
      <c r="F124" s="137"/>
      <c r="G124" s="138">
        <f>SUM(G103:G123)</f>
        <v>152707494.42</v>
      </c>
      <c r="H124" s="138">
        <f>SUM(H103:H123)</f>
        <v>44982494.42</v>
      </c>
      <c r="I124" s="138">
        <f>SUM(I103:I123)</f>
        <v>81725000</v>
      </c>
      <c r="J124" s="139">
        <f>SUM(J103:J123)</f>
        <v>26000000</v>
      </c>
      <c r="K124" s="43"/>
    </row>
    <row r="125" spans="2:11" s="39" customFormat="1" ht="18.75">
      <c r="B125" s="129"/>
      <c r="C125" s="140"/>
      <c r="D125" s="129"/>
      <c r="E125" s="129"/>
      <c r="F125" s="141"/>
      <c r="G125" s="142"/>
      <c r="H125" s="143"/>
      <c r="I125" s="143"/>
      <c r="J125" s="60"/>
      <c r="K125" s="43"/>
    </row>
    <row r="126" spans="2:11" ht="21" thickBot="1">
      <c r="B126" s="172" t="s">
        <v>123</v>
      </c>
      <c r="C126" s="172"/>
      <c r="D126" s="172"/>
      <c r="E126" s="172"/>
      <c r="F126" s="172"/>
      <c r="G126" s="172"/>
      <c r="H126" s="172"/>
      <c r="I126" s="172"/>
      <c r="J126" s="172"/>
      <c r="K126" s="129"/>
    </row>
    <row r="127" spans="2:11" s="1" customFormat="1" ht="18.75">
      <c r="B127" s="144"/>
      <c r="C127" s="125"/>
      <c r="D127" s="125"/>
      <c r="E127" s="125"/>
      <c r="F127" s="125"/>
      <c r="G127" s="145"/>
      <c r="H127" s="145"/>
      <c r="I127" s="145"/>
      <c r="J127" s="146"/>
      <c r="K127" s="8"/>
    </row>
    <row r="128" spans="2:11" s="1" customFormat="1" ht="18.75">
      <c r="B128" s="147" t="s">
        <v>0</v>
      </c>
      <c r="C128" s="132" t="s">
        <v>1</v>
      </c>
      <c r="D128" s="132" t="s">
        <v>1</v>
      </c>
      <c r="E128" s="132" t="s">
        <v>2</v>
      </c>
      <c r="F128" s="132" t="s">
        <v>3</v>
      </c>
      <c r="G128" s="148"/>
      <c r="H128" s="148" t="s">
        <v>4</v>
      </c>
      <c r="I128" s="148" t="s">
        <v>4</v>
      </c>
      <c r="J128" s="149" t="s">
        <v>4</v>
      </c>
      <c r="K128" s="8"/>
    </row>
    <row r="129" spans="2:11" s="1" customFormat="1" ht="18.75">
      <c r="B129" s="147" t="s">
        <v>5</v>
      </c>
      <c r="C129" s="132" t="s">
        <v>6</v>
      </c>
      <c r="D129" s="132" t="s">
        <v>7</v>
      </c>
      <c r="E129" s="132" t="s">
        <v>8</v>
      </c>
      <c r="F129" s="132" t="s">
        <v>9</v>
      </c>
      <c r="G129" s="148" t="s">
        <v>10</v>
      </c>
      <c r="H129" s="148" t="s">
        <v>11</v>
      </c>
      <c r="I129" s="148" t="s">
        <v>102</v>
      </c>
      <c r="J129" s="149" t="s">
        <v>103</v>
      </c>
      <c r="K129" s="8"/>
    </row>
    <row r="130" spans="2:11" s="1" customFormat="1" ht="18.75">
      <c r="B130" s="150"/>
      <c r="C130" s="151" t="s">
        <v>12</v>
      </c>
      <c r="D130" s="151" t="s">
        <v>13</v>
      </c>
      <c r="E130" s="132"/>
      <c r="F130" s="132"/>
      <c r="G130" s="148"/>
      <c r="H130" s="148"/>
      <c r="I130" s="148"/>
      <c r="J130" s="149"/>
      <c r="K130" s="8"/>
    </row>
    <row r="131" spans="2:11" s="1" customFormat="1" ht="19.5" thickBot="1">
      <c r="B131" s="152" t="s">
        <v>14</v>
      </c>
      <c r="C131" s="153" t="s">
        <v>15</v>
      </c>
      <c r="D131" s="153" t="s">
        <v>16</v>
      </c>
      <c r="E131" s="154" t="s">
        <v>17</v>
      </c>
      <c r="F131" s="155">
        <v>11</v>
      </c>
      <c r="G131" s="156">
        <v>12</v>
      </c>
      <c r="H131" s="156">
        <v>14</v>
      </c>
      <c r="I131" s="156">
        <v>15</v>
      </c>
      <c r="J131" s="157">
        <v>16</v>
      </c>
      <c r="K131" s="8"/>
    </row>
    <row r="132" spans="1:11" s="39" customFormat="1" ht="18.75">
      <c r="A132" s="130"/>
      <c r="B132" s="158" t="s">
        <v>98</v>
      </c>
      <c r="C132" s="159">
        <v>280</v>
      </c>
      <c r="D132" s="159">
        <v>5210</v>
      </c>
      <c r="E132" s="160" t="s">
        <v>101</v>
      </c>
      <c r="F132" s="161" t="s">
        <v>120</v>
      </c>
      <c r="G132" s="35">
        <v>8146234</v>
      </c>
      <c r="H132" s="162">
        <v>5699471</v>
      </c>
      <c r="I132" s="162"/>
      <c r="J132" s="163"/>
      <c r="K132" s="38"/>
    </row>
    <row r="133" spans="2:11" s="39" customFormat="1" ht="18.75">
      <c r="B133" s="30" t="s">
        <v>98</v>
      </c>
      <c r="C133" s="31">
        <v>290</v>
      </c>
      <c r="D133" s="31">
        <v>5201</v>
      </c>
      <c r="E133" s="33" t="s">
        <v>129</v>
      </c>
      <c r="F133" s="34" t="s">
        <v>19</v>
      </c>
      <c r="G133" s="35">
        <v>12272245</v>
      </c>
      <c r="H133" s="36">
        <v>887368</v>
      </c>
      <c r="I133" s="36"/>
      <c r="J133" s="85"/>
      <c r="K133" s="38"/>
    </row>
    <row r="134" spans="2:11" s="39" customFormat="1" ht="18.75">
      <c r="B134" s="30" t="s">
        <v>98</v>
      </c>
      <c r="C134" s="31">
        <v>314</v>
      </c>
      <c r="D134" s="31">
        <v>5211</v>
      </c>
      <c r="E134" s="33" t="s">
        <v>100</v>
      </c>
      <c r="F134" s="34" t="s">
        <v>19</v>
      </c>
      <c r="G134" s="35">
        <v>4893998</v>
      </c>
      <c r="H134" s="35">
        <v>3609602.33</v>
      </c>
      <c r="I134" s="35"/>
      <c r="J134" s="37"/>
      <c r="K134" s="38"/>
    </row>
    <row r="135" spans="2:11" s="39" customFormat="1" ht="18.75">
      <c r="B135" s="131" t="s">
        <v>98</v>
      </c>
      <c r="C135" s="31">
        <v>943</v>
      </c>
      <c r="D135" s="32">
        <v>5270</v>
      </c>
      <c r="E135" s="33" t="s">
        <v>99</v>
      </c>
      <c r="F135" s="34" t="s">
        <v>124</v>
      </c>
      <c r="G135" s="35">
        <v>2307820.35</v>
      </c>
      <c r="H135" s="35">
        <v>2307820.35</v>
      </c>
      <c r="I135" s="35"/>
      <c r="J135" s="37"/>
      <c r="K135" s="38"/>
    </row>
    <row r="136" spans="2:11" s="39" customFormat="1" ht="18.75">
      <c r="B136" s="30" t="s">
        <v>98</v>
      </c>
      <c r="C136" s="132">
        <v>944</v>
      </c>
      <c r="D136" s="32">
        <v>5238</v>
      </c>
      <c r="E136" s="90" t="s">
        <v>50</v>
      </c>
      <c r="F136" s="34" t="s">
        <v>21</v>
      </c>
      <c r="G136" s="35">
        <v>3500000</v>
      </c>
      <c r="H136" s="35">
        <v>3500000</v>
      </c>
      <c r="I136" s="35"/>
      <c r="J136" s="37"/>
      <c r="K136" s="38"/>
    </row>
    <row r="137" spans="2:11" s="39" customFormat="1" ht="19.5" thickBot="1">
      <c r="B137" s="44" t="s">
        <v>98</v>
      </c>
      <c r="C137" s="45">
        <v>945</v>
      </c>
      <c r="D137" s="45">
        <v>5463</v>
      </c>
      <c r="E137" s="47" t="s">
        <v>90</v>
      </c>
      <c r="F137" s="48" t="s">
        <v>19</v>
      </c>
      <c r="G137" s="35">
        <v>3616495.65</v>
      </c>
      <c r="H137" s="35">
        <v>3616495.65</v>
      </c>
      <c r="I137" s="49"/>
      <c r="J137" s="97"/>
      <c r="K137" s="38"/>
    </row>
    <row r="138" spans="1:11" s="1" customFormat="1" ht="19.5" thickBot="1">
      <c r="A138" s="39"/>
      <c r="B138" s="51"/>
      <c r="C138" s="52"/>
      <c r="D138" s="53"/>
      <c r="E138" s="53"/>
      <c r="F138" s="54"/>
      <c r="G138" s="138">
        <f>SUM(G132:G137)</f>
        <v>34736793</v>
      </c>
      <c r="H138" s="164">
        <f>SUM(H132:H137)</f>
        <v>19620757.33</v>
      </c>
      <c r="I138" s="164">
        <f>SUM(I132:I137)</f>
        <v>0</v>
      </c>
      <c r="J138" s="164">
        <f>SUM(J132:J137)</f>
        <v>0</v>
      </c>
      <c r="K138" s="8"/>
    </row>
    <row r="139" spans="1:11" ht="18.75">
      <c r="A139" s="1"/>
      <c r="B139" s="129"/>
      <c r="D139" s="129"/>
      <c r="E139" s="129"/>
      <c r="F139" s="141"/>
      <c r="H139" s="143"/>
      <c r="I139" s="143"/>
      <c r="J139" s="143"/>
      <c r="K139" s="129"/>
    </row>
    <row r="140" spans="2:11" ht="21" thickBot="1">
      <c r="B140" s="171" t="s">
        <v>122</v>
      </c>
      <c r="C140" s="171"/>
      <c r="D140" s="171"/>
      <c r="E140" s="171"/>
      <c r="F140" s="171"/>
      <c r="G140" s="171"/>
      <c r="H140" s="171"/>
      <c r="I140" s="171"/>
      <c r="J140" s="171"/>
      <c r="K140" s="129"/>
    </row>
    <row r="141" spans="2:11" s="1" customFormat="1" ht="18.75">
      <c r="B141" s="10"/>
      <c r="C141" s="11"/>
      <c r="D141" s="11"/>
      <c r="E141" s="12"/>
      <c r="F141" s="11"/>
      <c r="G141" s="13"/>
      <c r="H141" s="14"/>
      <c r="I141" s="14"/>
      <c r="J141" s="15"/>
      <c r="K141" s="8"/>
    </row>
    <row r="142" spans="2:11" s="1" customFormat="1" ht="18.75">
      <c r="B142" s="16" t="s">
        <v>0</v>
      </c>
      <c r="C142" s="17" t="s">
        <v>1</v>
      </c>
      <c r="D142" s="17" t="s">
        <v>1</v>
      </c>
      <c r="E142" s="17" t="s">
        <v>2</v>
      </c>
      <c r="F142" s="17" t="s">
        <v>3</v>
      </c>
      <c r="G142" s="18"/>
      <c r="H142" s="18" t="s">
        <v>4</v>
      </c>
      <c r="I142" s="18" t="s">
        <v>4</v>
      </c>
      <c r="J142" s="19" t="s">
        <v>4</v>
      </c>
      <c r="K142" s="8"/>
    </row>
    <row r="143" spans="2:11" s="1" customFormat="1" ht="18.75">
      <c r="B143" s="16" t="s">
        <v>5</v>
      </c>
      <c r="C143" s="17" t="s">
        <v>6</v>
      </c>
      <c r="D143" s="17" t="s">
        <v>7</v>
      </c>
      <c r="E143" s="17" t="s">
        <v>8</v>
      </c>
      <c r="F143" s="17" t="s">
        <v>9</v>
      </c>
      <c r="G143" s="18" t="s">
        <v>10</v>
      </c>
      <c r="H143" s="18" t="s">
        <v>11</v>
      </c>
      <c r="I143" s="18" t="s">
        <v>102</v>
      </c>
      <c r="J143" s="19" t="s">
        <v>103</v>
      </c>
      <c r="K143" s="8"/>
    </row>
    <row r="144" spans="2:11" s="1" customFormat="1" ht="18.75">
      <c r="B144" s="20"/>
      <c r="C144" s="21" t="s">
        <v>12</v>
      </c>
      <c r="D144" s="21" t="s">
        <v>13</v>
      </c>
      <c r="E144" s="17"/>
      <c r="F144" s="17"/>
      <c r="G144" s="18"/>
      <c r="H144" s="18"/>
      <c r="I144" s="18"/>
      <c r="J144" s="19"/>
      <c r="K144" s="8"/>
    </row>
    <row r="145" spans="2:11" s="1" customFormat="1" ht="19.5" thickBot="1">
      <c r="B145" s="23" t="s">
        <v>14</v>
      </c>
      <c r="C145" s="24" t="s">
        <v>15</v>
      </c>
      <c r="D145" s="24" t="s">
        <v>16</v>
      </c>
      <c r="E145" s="22" t="s">
        <v>17</v>
      </c>
      <c r="F145" s="27">
        <v>11</v>
      </c>
      <c r="G145" s="28">
        <v>12</v>
      </c>
      <c r="H145" s="28">
        <v>14</v>
      </c>
      <c r="I145" s="28">
        <v>15</v>
      </c>
      <c r="J145" s="29">
        <v>16</v>
      </c>
      <c r="K145" s="8"/>
    </row>
    <row r="146" spans="2:11" ht="18.75">
      <c r="B146" s="123" t="s">
        <v>121</v>
      </c>
      <c r="C146" s="124">
        <v>948</v>
      </c>
      <c r="D146" s="165">
        <v>5482</v>
      </c>
      <c r="E146" s="166" t="s">
        <v>105</v>
      </c>
      <c r="F146" s="127" t="s">
        <v>19</v>
      </c>
      <c r="G146" s="78">
        <v>2500000</v>
      </c>
      <c r="H146" s="78">
        <v>2500000</v>
      </c>
      <c r="I146" s="78"/>
      <c r="J146" s="167"/>
      <c r="K146" s="129"/>
    </row>
    <row r="147" spans="2:11" ht="18.75">
      <c r="B147" s="30" t="s">
        <v>121</v>
      </c>
      <c r="C147" s="31">
        <v>949</v>
      </c>
      <c r="D147" s="32">
        <v>5483</v>
      </c>
      <c r="E147" s="33" t="s">
        <v>104</v>
      </c>
      <c r="F147" s="34" t="s">
        <v>19</v>
      </c>
      <c r="G147" s="35">
        <v>12000000</v>
      </c>
      <c r="H147" s="35">
        <v>2500000</v>
      </c>
      <c r="I147" s="35">
        <v>7000000</v>
      </c>
      <c r="J147" s="37">
        <v>2500000</v>
      </c>
      <c r="K147" s="129"/>
    </row>
    <row r="148" spans="2:11" ht="18.75">
      <c r="B148" s="30" t="s">
        <v>121</v>
      </c>
      <c r="C148" s="31">
        <v>959</v>
      </c>
      <c r="D148" s="32">
        <v>5223</v>
      </c>
      <c r="E148" s="33" t="s">
        <v>51</v>
      </c>
      <c r="F148" s="34" t="s">
        <v>19</v>
      </c>
      <c r="G148" s="35">
        <v>12000000</v>
      </c>
      <c r="H148" s="35">
        <v>3500000</v>
      </c>
      <c r="I148" s="35">
        <v>8500000</v>
      </c>
      <c r="J148" s="37"/>
      <c r="K148" s="129"/>
    </row>
    <row r="149" spans="2:11" ht="18.75">
      <c r="B149" s="30" t="s">
        <v>121</v>
      </c>
      <c r="C149" s="31">
        <v>963</v>
      </c>
      <c r="D149" s="32">
        <v>5329</v>
      </c>
      <c r="E149" s="90" t="s">
        <v>56</v>
      </c>
      <c r="F149" s="34" t="s">
        <v>21</v>
      </c>
      <c r="G149" s="35">
        <v>11000000</v>
      </c>
      <c r="H149" s="35">
        <v>2500000</v>
      </c>
      <c r="I149" s="35">
        <v>8500000</v>
      </c>
      <c r="J149" s="37"/>
      <c r="K149" s="129"/>
    </row>
    <row r="150" spans="2:11" ht="18.75">
      <c r="B150" s="30" t="s">
        <v>121</v>
      </c>
      <c r="C150" s="31">
        <v>964</v>
      </c>
      <c r="D150" s="32">
        <v>5333</v>
      </c>
      <c r="E150" s="33" t="s">
        <v>59</v>
      </c>
      <c r="F150" s="34" t="s">
        <v>49</v>
      </c>
      <c r="G150" s="35">
        <v>9500000</v>
      </c>
      <c r="H150" s="35">
        <v>2500000</v>
      </c>
      <c r="I150" s="35">
        <v>7000000</v>
      </c>
      <c r="J150" s="37"/>
      <c r="K150" s="129"/>
    </row>
    <row r="151" spans="2:11" s="39" customFormat="1" ht="18.75">
      <c r="B151" s="30" t="s">
        <v>121</v>
      </c>
      <c r="C151" s="31">
        <v>967</v>
      </c>
      <c r="D151" s="32">
        <v>5244</v>
      </c>
      <c r="E151" s="33" t="s">
        <v>66</v>
      </c>
      <c r="F151" s="34" t="s">
        <v>19</v>
      </c>
      <c r="G151" s="35">
        <v>1000000</v>
      </c>
      <c r="H151" s="35">
        <v>500000</v>
      </c>
      <c r="I151" s="35">
        <v>500000</v>
      </c>
      <c r="J151" s="37"/>
      <c r="K151" s="43"/>
    </row>
    <row r="152" spans="2:11" ht="18.75">
      <c r="B152" s="30" t="s">
        <v>121</v>
      </c>
      <c r="C152" s="31">
        <v>968</v>
      </c>
      <c r="D152" s="32">
        <v>5246</v>
      </c>
      <c r="E152" s="33" t="s">
        <v>72</v>
      </c>
      <c r="F152" s="34" t="s">
        <v>19</v>
      </c>
      <c r="G152" s="35">
        <v>4500000</v>
      </c>
      <c r="H152" s="35">
        <v>500000</v>
      </c>
      <c r="I152" s="35">
        <v>4000000</v>
      </c>
      <c r="J152" s="37"/>
      <c r="K152" s="129"/>
    </row>
    <row r="153" spans="2:11" ht="18.75">
      <c r="B153" s="30" t="s">
        <v>121</v>
      </c>
      <c r="C153" s="31">
        <v>969</v>
      </c>
      <c r="D153" s="32">
        <v>5249</v>
      </c>
      <c r="E153" s="33" t="s">
        <v>75</v>
      </c>
      <c r="F153" s="34" t="s">
        <v>70</v>
      </c>
      <c r="G153" s="35">
        <v>1800000</v>
      </c>
      <c r="H153" s="35">
        <v>560000</v>
      </c>
      <c r="I153" s="35">
        <v>1240000</v>
      </c>
      <c r="J153" s="37"/>
      <c r="K153" s="129"/>
    </row>
    <row r="154" spans="2:11" s="39" customFormat="1" ht="18.75">
      <c r="B154" s="30" t="s">
        <v>121</v>
      </c>
      <c r="C154" s="32">
        <v>970</v>
      </c>
      <c r="D154" s="31">
        <v>5261</v>
      </c>
      <c r="E154" s="33" t="s">
        <v>92</v>
      </c>
      <c r="F154" s="34" t="s">
        <v>19</v>
      </c>
      <c r="G154" s="35">
        <v>3800000</v>
      </c>
      <c r="H154" s="35">
        <v>1500000</v>
      </c>
      <c r="I154" s="35">
        <v>2300000</v>
      </c>
      <c r="J154" s="37"/>
      <c r="K154" s="43"/>
    </row>
    <row r="155" spans="2:11" s="39" customFormat="1" ht="18.75">
      <c r="B155" s="30" t="s">
        <v>121</v>
      </c>
      <c r="C155" s="32">
        <v>971</v>
      </c>
      <c r="D155" s="31">
        <v>5264</v>
      </c>
      <c r="E155" s="33" t="s">
        <v>95</v>
      </c>
      <c r="F155" s="34" t="s">
        <v>19</v>
      </c>
      <c r="G155" s="35">
        <v>4000000</v>
      </c>
      <c r="H155" s="35">
        <v>4000000</v>
      </c>
      <c r="I155" s="35"/>
      <c r="J155" s="37"/>
      <c r="K155" s="43"/>
    </row>
    <row r="156" spans="2:11" s="39" customFormat="1" ht="19.5" thickBot="1">
      <c r="B156" s="93" t="s">
        <v>121</v>
      </c>
      <c r="C156" s="168">
        <v>976</v>
      </c>
      <c r="D156" s="94">
        <v>5484</v>
      </c>
      <c r="E156" s="41" t="s">
        <v>133</v>
      </c>
      <c r="F156" s="96" t="s">
        <v>19</v>
      </c>
      <c r="G156" s="50">
        <v>1799951.33</v>
      </c>
      <c r="H156" s="50">
        <v>1650000</v>
      </c>
      <c r="I156" s="50">
        <f>+G156-H156</f>
        <v>149951.33000000007</v>
      </c>
      <c r="J156" s="97"/>
      <c r="K156" s="43"/>
    </row>
    <row r="157" spans="2:11" ht="19.5" thickBot="1">
      <c r="B157" s="129"/>
      <c r="D157" s="129"/>
      <c r="E157" s="129"/>
      <c r="F157" s="129"/>
      <c r="G157" s="169">
        <f>SUM(G146:G156)</f>
        <v>63899951.33</v>
      </c>
      <c r="H157" s="169">
        <f>SUM(H146:H156)</f>
        <v>22210000</v>
      </c>
      <c r="I157" s="169">
        <f>SUM(I146:I155)</f>
        <v>39040000</v>
      </c>
      <c r="J157" s="169">
        <f>SUM(J146:J155)</f>
        <v>2500000</v>
      </c>
      <c r="K157" s="129"/>
    </row>
  </sheetData>
  <sheetProtection selectLockedCells="1" selectUnlockedCells="1"/>
  <mergeCells count="6">
    <mergeCell ref="B140:J140"/>
    <mergeCell ref="B126:J126"/>
    <mergeCell ref="B97:J97"/>
    <mergeCell ref="B42:J42"/>
    <mergeCell ref="B4:J4"/>
    <mergeCell ref="B85:J85"/>
  </mergeCells>
  <printOptions/>
  <pageMargins left="0.7" right="0.7" top="0.75" bottom="0.75" header="0.3" footer="0.3"/>
  <pageSetup firstPageNumber="1" useFirstPageNumber="1" horizontalDpi="300" verticalDpi="300" orientation="landscape" paperSize="5" scale="53" r:id="rId4"/>
  <headerFooter>
    <oddHeader>&amp;L&amp;"Times New Roman,Negrita"&amp;18&amp;UANEXO I
&amp;C&amp;"Times New Roman,Negrita"&amp;18&amp;UPLAN DE OBRAS PÚBLICAS 2013&amp;"Arial,Normal"&amp;U
</oddHeader>
    <oddFooter>&amp;CPágina &amp;P</oddFooter>
  </headerFooter>
  <rowBreaks count="4" manualBreakCount="4">
    <brk id="41" max="255" man="1"/>
    <brk id="84" max="255" man="1"/>
    <brk id="124" max="255" man="1"/>
    <brk id="15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Inspeccion 1</dc:creator>
  <cp:keywords/>
  <dc:description/>
  <cp:lastModifiedBy>USH_GLG</cp:lastModifiedBy>
  <cp:lastPrinted>2013-09-13T15:48:40Z</cp:lastPrinted>
  <dcterms:created xsi:type="dcterms:W3CDTF">2013-01-07T17:27:16Z</dcterms:created>
  <dcterms:modified xsi:type="dcterms:W3CDTF">2013-09-13T16:32:52Z</dcterms:modified>
  <cp:category/>
  <cp:version/>
  <cp:contentType/>
  <cp:contentStatus/>
</cp:coreProperties>
</file>